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 activeTab="5"/>
  </bookViews>
  <sheets>
    <sheet name="Emilia Romagna" sheetId="1" r:id="rId1"/>
    <sheet name="Settori" sheetId="2" r:id="rId2"/>
    <sheet name="Manifatturiero" sheetId="3" r:id="rId3"/>
    <sheet name="Continenti" sheetId="4" r:id="rId4"/>
    <sheet name="Classifica province italiane" sheetId="5" r:id="rId5"/>
    <sheet name="Classifica paesi esteri" sheetId="6" r:id="rId6"/>
  </sheets>
  <calcPr calcId="145621"/>
</workbook>
</file>

<file path=xl/calcChain.xml><?xml version="1.0" encoding="utf-8"?>
<calcChain xmlns="http://schemas.openxmlformats.org/spreadsheetml/2006/main">
  <c r="I13" i="6" l="1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12" i="6"/>
  <c r="B200" i="6"/>
  <c r="C200" i="6"/>
  <c r="D200" i="6"/>
  <c r="E200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12" i="6"/>
  <c r="L13" i="4"/>
  <c r="L14" i="4"/>
  <c r="L15" i="4"/>
  <c r="L16" i="4"/>
  <c r="L17" i="4"/>
  <c r="L12" i="4"/>
  <c r="K13" i="4"/>
  <c r="K14" i="4"/>
  <c r="K15" i="4"/>
  <c r="K16" i="4"/>
  <c r="K17" i="4"/>
  <c r="K12" i="4"/>
  <c r="J13" i="4"/>
  <c r="J14" i="4"/>
  <c r="J15" i="4"/>
  <c r="J16" i="4"/>
  <c r="J17" i="4"/>
  <c r="J12" i="4"/>
  <c r="I13" i="4"/>
  <c r="I14" i="4"/>
  <c r="I15" i="4"/>
  <c r="I16" i="4"/>
  <c r="I17" i="4"/>
  <c r="I12" i="4"/>
  <c r="H13" i="4"/>
  <c r="H14" i="4"/>
  <c r="H15" i="4"/>
  <c r="H16" i="4"/>
  <c r="H12" i="4"/>
  <c r="B17" i="4"/>
  <c r="C17" i="4"/>
  <c r="D17" i="4"/>
  <c r="E17" i="4"/>
  <c r="F17" i="4"/>
  <c r="G17" i="4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12" i="3"/>
  <c r="B25" i="3"/>
  <c r="C25" i="3"/>
  <c r="D25" i="3"/>
  <c r="E25" i="3"/>
  <c r="F25" i="3"/>
  <c r="G25" i="3"/>
  <c r="K13" i="2"/>
  <c r="K14" i="2"/>
  <c r="K15" i="2"/>
  <c r="K16" i="2"/>
  <c r="K17" i="2"/>
  <c r="K18" i="2"/>
  <c r="K19" i="2"/>
  <c r="K20" i="2"/>
  <c r="K12" i="2"/>
  <c r="J13" i="2"/>
  <c r="J14" i="2"/>
  <c r="J15" i="2"/>
  <c r="J16" i="2"/>
  <c r="J17" i="2"/>
  <c r="J18" i="2"/>
  <c r="J19" i="2"/>
  <c r="J20" i="2"/>
  <c r="J12" i="2"/>
  <c r="I13" i="2"/>
  <c r="I14" i="2"/>
  <c r="I15" i="2"/>
  <c r="I16" i="2"/>
  <c r="I17" i="2"/>
  <c r="I18" i="2"/>
  <c r="I19" i="2"/>
  <c r="I20" i="2"/>
  <c r="I12" i="2"/>
  <c r="H13" i="2"/>
  <c r="H14" i="2"/>
  <c r="H15" i="2"/>
  <c r="H16" i="2"/>
  <c r="H17" i="2"/>
  <c r="H18" i="2"/>
  <c r="H19" i="2"/>
  <c r="H20" i="2"/>
  <c r="H12" i="2"/>
  <c r="B20" i="2"/>
  <c r="C20" i="2"/>
  <c r="D20" i="2"/>
  <c r="E20" i="2"/>
  <c r="F20" i="2"/>
  <c r="G20" i="2"/>
</calcChain>
</file>

<file path=xl/sharedStrings.xml><?xml version="1.0" encoding="utf-8"?>
<sst xmlns="http://schemas.openxmlformats.org/spreadsheetml/2006/main" count="431" uniqueCount="343">
  <si>
    <t xml:space="preserve">Interscambio commerciale nelle province dell'Emilia Romagna  I trimestre 2023-2024-2025  (valori in euro)   
</t>
  </si>
  <si>
    <t>TERRITORIO</t>
  </si>
  <si>
    <t>2024 provvisorio</t>
  </si>
  <si>
    <t>2025 provvisorio</t>
  </si>
  <si>
    <t>Variaz % 
2025-2023</t>
  </si>
  <si>
    <t>Variaz % 
2025-2024</t>
  </si>
  <si>
    <t>Saldo comm.</t>
  </si>
  <si>
    <t>import</t>
  </si>
  <si>
    <t>export</t>
  </si>
  <si>
    <t xml:space="preserve">208033-Piacenza </t>
  </si>
  <si>
    <t xml:space="preserve">208034-Parma </t>
  </si>
  <si>
    <t xml:space="preserve">208035-Reggio nell'Emilia </t>
  </si>
  <si>
    <t xml:space="preserve">208036-Modena </t>
  </si>
  <si>
    <t xml:space="preserve">208037-Bologna </t>
  </si>
  <si>
    <t xml:space="preserve">208038-Ferrara </t>
  </si>
  <si>
    <t xml:space="preserve">208039-Ravenna </t>
  </si>
  <si>
    <t xml:space="preserve">208040-Forlì-Cesena </t>
  </si>
  <si>
    <t xml:space="preserve">208099-Rimini </t>
  </si>
  <si>
    <t>EMILIA ROMAGNA</t>
  </si>
  <si>
    <t>Fonte: elaborazione Ufficio Studi Statistica CCIAA dell'Emilia su dati Istat.</t>
  </si>
  <si>
    <t>MERCE</t>
  </si>
  <si>
    <t>Var. % 2025-2023</t>
  </si>
  <si>
    <t>Var. % 2025-2024</t>
  </si>
  <si>
    <t>Interscambio commerciale della provincia di reggio Emilia per merce I trimestre 2023, 2024, 2025 (valori in euro)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</si>
  <si>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</si>
  <si>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</si>
  <si>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</si>
  <si>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</si>
  <si>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</si>
  <si>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</si>
  <si>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</si>
  <si>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</si>
  <si>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Totale</t>
  </si>
  <si>
    <t>Interscambio commerciale della provincia di Reggio Emilia di prodotti manifatturieri I trimestre 2023, 2024, 2025 (valori in euro)</t>
  </si>
  <si>
    <t>CA-Prodotti alimentari, bevande e tabacco</t>
  </si>
  <si>
    <t>CB-Prodotti tessili, abbigliamento, pelli e accessori</t>
  </si>
  <si>
    <t>CC-Legno e prodotti in legno; carta e stampa</t>
  </si>
  <si>
    <t>CD-Coke e prodotti petroliferi raffinati</t>
  </si>
  <si>
    <t>CE-Sostanze e prodotti chimici</t>
  </si>
  <si>
    <t>CF-Articoli farmaceutici, chimico-medicinali e botanici</t>
  </si>
  <si>
    <t>CG-Articoli in gomma e materie plastiche, altri prodotti della lavorazione di minerali non metalliferi</t>
  </si>
  <si>
    <t>CH-Metalli di base e prodotti in metallo, esclusi macchine e impianti</t>
  </si>
  <si>
    <t>CI-Computer, apparecchi elettronici e ottici</t>
  </si>
  <si>
    <t>CJ-Apparecchi elettrici</t>
  </si>
  <si>
    <t>CK-Macchinari e apparecchi n.c.a.</t>
  </si>
  <si>
    <t>CL-Mezzi di trasporto</t>
  </si>
  <si>
    <t>CM-Prodotti delle altre attività manifatturiere</t>
  </si>
  <si>
    <t>PAESE</t>
  </si>
  <si>
    <t>Quota % su totale export 2025</t>
  </si>
  <si>
    <t>Interscambio commerciale per continente della provincia di Reggio Emilia I trimestre 2023, 2024, 2025 (valori in euro)</t>
  </si>
  <si>
    <t>1013-[EUROPA]</t>
  </si>
  <si>
    <t>1016-[AFRICA]</t>
  </si>
  <si>
    <t>1019-[AMERICA]</t>
  </si>
  <si>
    <t>1022-[ASIA]</t>
  </si>
  <si>
    <t>1034-[OCEANIA E ALTRI TERRITORI]</t>
  </si>
  <si>
    <t>Classifica import-export province italiane I trimestre 2024, 2025 (valori in euro)</t>
  </si>
  <si>
    <t xml:space="preserve">103015-Milano </t>
  </si>
  <si>
    <t xml:space="preserve">309048-Firenze </t>
  </si>
  <si>
    <t xml:space="preserve">101001-Torino </t>
  </si>
  <si>
    <t xml:space="preserve">205024-Vicenza </t>
  </si>
  <si>
    <t>697199-Province non specificate e altri stati membri</t>
  </si>
  <si>
    <t xml:space="preserve">103016-Bergamo </t>
  </si>
  <si>
    <t xml:space="preserve">103017-Brescia </t>
  </si>
  <si>
    <t xml:space="preserve">312058-Roma </t>
  </si>
  <si>
    <t xml:space="preserve">309051-Arezzo </t>
  </si>
  <si>
    <t xml:space="preserve">205026-Treviso </t>
  </si>
  <si>
    <t xml:space="preserve">205023-Verona </t>
  </si>
  <si>
    <t xml:space="preserve">103108-Monza e della Brianza </t>
  </si>
  <si>
    <t xml:space="preserve">415063-Napoli </t>
  </si>
  <si>
    <t xml:space="preserve">205028-Padova </t>
  </si>
  <si>
    <t xml:space="preserve">103012-Varese </t>
  </si>
  <si>
    <t xml:space="preserve">206032-Trieste </t>
  </si>
  <si>
    <t xml:space="preserve">312059-Latina </t>
  </si>
  <si>
    <t xml:space="preserve">101004-Cuneo </t>
  </si>
  <si>
    <t xml:space="preserve">312060-Frosinone </t>
  </si>
  <si>
    <t xml:space="preserve">103020-Mantova </t>
  </si>
  <si>
    <t xml:space="preserve">204021-Bolzano/Bozen </t>
  </si>
  <si>
    <t xml:space="preserve">206030-Udine </t>
  </si>
  <si>
    <t xml:space="preserve">101003-Novara </t>
  </si>
  <si>
    <t xml:space="preserve">101006-Alessandria </t>
  </si>
  <si>
    <t xml:space="preserve">519089-Siracusa </t>
  </si>
  <si>
    <t xml:space="preserve">103098-Lodi </t>
  </si>
  <si>
    <t xml:space="preserve">103019-Cremona </t>
  </si>
  <si>
    <t xml:space="preserve">103097-Lecco </t>
  </si>
  <si>
    <t xml:space="preserve">103013-Como </t>
  </si>
  <si>
    <t xml:space="preserve">205027-Venezia </t>
  </si>
  <si>
    <t xml:space="preserve">413069-Chieti </t>
  </si>
  <si>
    <t xml:space="preserve">309046-Lucca </t>
  </si>
  <si>
    <t xml:space="preserve">520092-Cagliari </t>
  </si>
  <si>
    <t xml:space="preserve">205025-Belluno </t>
  </si>
  <si>
    <t xml:space="preserve">204022-Trento </t>
  </si>
  <si>
    <t xml:space="preserve">206093-Pordenone </t>
  </si>
  <si>
    <t xml:space="preserve">103018-Pavia </t>
  </si>
  <si>
    <t xml:space="preserve">416072-Bari </t>
  </si>
  <si>
    <t xml:space="preserve">310054-Perugia </t>
  </si>
  <si>
    <t xml:space="preserve">415065-Salerno </t>
  </si>
  <si>
    <t xml:space="preserve">101002-Vercelli </t>
  </si>
  <si>
    <t xml:space="preserve">107010-Genova </t>
  </si>
  <si>
    <t xml:space="preserve">309052-Siena </t>
  </si>
  <si>
    <t xml:space="preserve">413066-L'Aquila </t>
  </si>
  <si>
    <t xml:space="preserve">101005-Asti </t>
  </si>
  <si>
    <t xml:space="preserve">309050-Pisa </t>
  </si>
  <si>
    <t xml:space="preserve">309100-Prato </t>
  </si>
  <si>
    <t xml:space="preserve">519082-Palermo </t>
  </si>
  <si>
    <t xml:space="preserve">309049-Livorno </t>
  </si>
  <si>
    <t xml:space="preserve">107009-Savona </t>
  </si>
  <si>
    <t xml:space="preserve">309047-Pistoia </t>
  </si>
  <si>
    <t xml:space="preserve">413067-Teramo </t>
  </si>
  <si>
    <t xml:space="preserve">697198-Province diverse </t>
  </si>
  <si>
    <t xml:space="preserve">519087-Catania </t>
  </si>
  <si>
    <t xml:space="preserve">415061-Caserta </t>
  </si>
  <si>
    <t xml:space="preserve">205029-Rovigo </t>
  </si>
  <si>
    <t xml:space="preserve">101096-Biella </t>
  </si>
  <si>
    <t xml:space="preserve">519083-Messina </t>
  </si>
  <si>
    <t xml:space="preserve">415064-Avellino </t>
  </si>
  <si>
    <t xml:space="preserve">310055-Terni </t>
  </si>
  <si>
    <t xml:space="preserve">417076-Potenza </t>
  </si>
  <si>
    <t xml:space="preserve">309045-Massa-Carrara </t>
  </si>
  <si>
    <t xml:space="preserve">103014-Sondrio </t>
  </si>
  <si>
    <t xml:space="preserve">206031-Gorizia </t>
  </si>
  <si>
    <t xml:space="preserve">416073-Taranto </t>
  </si>
  <si>
    <t xml:space="preserve">107011-La Spezia </t>
  </si>
  <si>
    <t xml:space="preserve">414070-Campobasso </t>
  </si>
  <si>
    <t xml:space="preserve">102007-Aosta </t>
  </si>
  <si>
    <t xml:space="preserve">416075-Lecce </t>
  </si>
  <si>
    <t xml:space="preserve">416074-Brindisi </t>
  </si>
  <si>
    <t xml:space="preserve">416071-Foggia </t>
  </si>
  <si>
    <t xml:space="preserve">101103-Verbano-Cusio-Ossola </t>
  </si>
  <si>
    <t xml:space="preserve">416110-Barletta-Andria-Trani </t>
  </si>
  <si>
    <t xml:space="preserve">312057-Rieti </t>
  </si>
  <si>
    <t xml:space="preserve">107008-Imperia </t>
  </si>
  <si>
    <t xml:space="preserve">519088-Ragusa </t>
  </si>
  <si>
    <t xml:space="preserve">312056-Viterbo </t>
  </si>
  <si>
    <t xml:space="preserve">520091-Nuoro </t>
  </si>
  <si>
    <t xml:space="preserve">418080-Reggio di Calabria </t>
  </si>
  <si>
    <t xml:space="preserve">413068-Pescara </t>
  </si>
  <si>
    <t xml:space="preserve">519081-Trapani </t>
  </si>
  <si>
    <t xml:space="preserve">309053-Grosseto </t>
  </si>
  <si>
    <t xml:space="preserve">417077-Matera </t>
  </si>
  <si>
    <t xml:space="preserve">415062-Benevento </t>
  </si>
  <si>
    <t>520111-Provincia del Sud Sardegna</t>
  </si>
  <si>
    <t xml:space="preserve">520090-Sassari </t>
  </si>
  <si>
    <t xml:space="preserve">414094-Isernia </t>
  </si>
  <si>
    <t xml:space="preserve">519084-Agrigento </t>
  </si>
  <si>
    <t xml:space="preserve">519085-Caltanissetta </t>
  </si>
  <si>
    <t xml:space="preserve">418078-Cosenza </t>
  </si>
  <si>
    <t xml:space="preserve">418079-Catanzaro </t>
  </si>
  <si>
    <t xml:space="preserve">418101-Crotone </t>
  </si>
  <si>
    <t xml:space="preserve">418102-Vibo Valentia </t>
  </si>
  <si>
    <t xml:space="preserve">520095-Oristano </t>
  </si>
  <si>
    <t xml:space="preserve">519086-Enna </t>
  </si>
  <si>
    <t>Variaz. % 2025 su 2024</t>
  </si>
  <si>
    <t xml:space="preserve">Quota  % rispetto al totale 2025
</t>
  </si>
  <si>
    <t xml:space="preserve">Quota % rispetto al totale 2025
</t>
  </si>
  <si>
    <t>Import-export per paese e provincia di Reggio Emilia I trimestre 2024, 2025 (valori in euro)</t>
  </si>
  <si>
    <t xml:space="preserve">0004-Germania </t>
  </si>
  <si>
    <t xml:space="preserve">0001-Francia </t>
  </si>
  <si>
    <t xml:space="preserve">0400-Stati Uniti </t>
  </si>
  <si>
    <t xml:space="preserve">0011-Spagna </t>
  </si>
  <si>
    <t xml:space="preserve">0060-Polonia </t>
  </si>
  <si>
    <t xml:space="preserve">0006-Regno Unito </t>
  </si>
  <si>
    <t xml:space="preserve">0003-Paesi Bassi </t>
  </si>
  <si>
    <t xml:space="preserve">0052-Turchia </t>
  </si>
  <si>
    <t xml:space="preserve">0017-Belgio </t>
  </si>
  <si>
    <t xml:space="preserve">0038-Austria </t>
  </si>
  <si>
    <t xml:space="preserve">0009-Grecia </t>
  </si>
  <si>
    <t xml:space="preserve">0800-Australia </t>
  </si>
  <si>
    <t xml:space="preserve">0720-Cina </t>
  </si>
  <si>
    <t xml:space="preserve">0066-Romania </t>
  </si>
  <si>
    <t xml:space="preserve">0030-Svezia </t>
  </si>
  <si>
    <t xml:space="preserve">0039-Svizzera </t>
  </si>
  <si>
    <t xml:space="preserve">0061-Cechia </t>
  </si>
  <si>
    <t xml:space="preserve">0010-Portogallo </t>
  </si>
  <si>
    <t xml:space="preserve">0412-Messico </t>
  </si>
  <si>
    <t xml:space="preserve">0008-Danimarca </t>
  </si>
  <si>
    <t xml:space="preserve">0075-Russia </t>
  </si>
  <si>
    <t xml:space="preserve">0404-Canada </t>
  </si>
  <si>
    <t xml:space="preserve">0664-India </t>
  </si>
  <si>
    <t xml:space="preserve">0508-Brasile </t>
  </si>
  <si>
    <t xml:space="preserve">0092-Croazia </t>
  </si>
  <si>
    <t xml:space="preserve">0091-Slovenia </t>
  </si>
  <si>
    <t xml:space="preserve">0007-Irlanda </t>
  </si>
  <si>
    <t xml:space="preserve">0064-Ungheria </t>
  </si>
  <si>
    <t xml:space="preserve">0647-Emirati Arabi Uniti </t>
  </si>
  <si>
    <t xml:space="preserve">0728-Corea del Sud </t>
  </si>
  <si>
    <t xml:space="preserve">0732-Giappone </t>
  </si>
  <si>
    <t xml:space="preserve">0212-Tunisia </t>
  </si>
  <si>
    <t xml:space="preserve">0204-Marocco </t>
  </si>
  <si>
    <t xml:space="preserve">0032-Finlandia </t>
  </si>
  <si>
    <t xml:space="preserve">0388-Sud Africa </t>
  </si>
  <si>
    <t xml:space="preserve">0632-Arabia Saudita </t>
  </si>
  <si>
    <t xml:space="preserve">0063-Slovacchia </t>
  </si>
  <si>
    <t xml:space="preserve">0054-Lettonia </t>
  </si>
  <si>
    <t xml:space="preserve">0068-Bulgaria </t>
  </si>
  <si>
    <t xml:space="preserve">0624-Israele </t>
  </si>
  <si>
    <t xml:space="preserve">0028-Norvegia </t>
  </si>
  <si>
    <t xml:space="preserve">0070-Albania </t>
  </si>
  <si>
    <t xml:space="preserve">0072-Ucraina </t>
  </si>
  <si>
    <t xml:space="preserve">0055-Lituania </t>
  </si>
  <si>
    <t xml:space="preserve">0220-Egitto </t>
  </si>
  <si>
    <t xml:space="preserve">0740-Hong Kong </t>
  </si>
  <si>
    <t xml:space="preserve">0512-Cile </t>
  </si>
  <si>
    <t xml:space="preserve">0636-Kuwait </t>
  </si>
  <si>
    <t xml:space="preserve">0098-Serbia </t>
  </si>
  <si>
    <t xml:space="preserve">0528-Argentina </t>
  </si>
  <si>
    <t xml:space="preserve">0053-Estonia </t>
  </si>
  <si>
    <t xml:space="preserve">0700-Indonesia </t>
  </si>
  <si>
    <t xml:space="preserve">0600-Cipro </t>
  </si>
  <si>
    <t xml:space="preserve">0736-Taiwan </t>
  </si>
  <si>
    <t xml:space="preserve">0680-Thailandia </t>
  </si>
  <si>
    <t xml:space="preserve">0093-Bosnia-Erzegovina </t>
  </si>
  <si>
    <t xml:space="preserve">0046-Malta </t>
  </si>
  <si>
    <t xml:space="preserve">0208-Algeria </t>
  </si>
  <si>
    <t xml:space="preserve">0077-Armenia </t>
  </si>
  <si>
    <t xml:space="preserve">0079-Kazakhstan </t>
  </si>
  <si>
    <t xml:space="preserve">0504-Perù </t>
  </si>
  <si>
    <t xml:space="preserve">0706-Singapore </t>
  </si>
  <si>
    <t xml:space="preserve">0804-Nuova Zelanda </t>
  </si>
  <si>
    <t xml:space="preserve">0708-Filippine </t>
  </si>
  <si>
    <t xml:space="preserve">0480-Colombia </t>
  </si>
  <si>
    <t xml:space="preserve">0018-Lussemburgo </t>
  </si>
  <si>
    <t xml:space="preserve">0081-Uzbekistan </t>
  </si>
  <si>
    <t xml:space="preserve">0442-Panama </t>
  </si>
  <si>
    <t xml:space="preserve">0612-Iraq </t>
  </si>
  <si>
    <t xml:space="preserve">0690-Vietnam </t>
  </si>
  <si>
    <t xml:space="preserve">0604-Libano </t>
  </si>
  <si>
    <t>0096-Macedonia del Nord</t>
  </si>
  <si>
    <t xml:space="preserve">0701-Malaysia </t>
  </si>
  <si>
    <t xml:space="preserve">0074-Repubblica moldova </t>
  </si>
  <si>
    <t xml:space="preserve">0952-Provviste e dotazioni di bordo nel quadro degli scambi con paesi terzi </t>
  </si>
  <si>
    <t xml:space="preserve">0076-Georgia </t>
  </si>
  <si>
    <t xml:space="preserve">0456-Repubblica dominicana </t>
  </si>
  <si>
    <t xml:space="preserve">0628-Giordania </t>
  </si>
  <si>
    <t xml:space="preserve">0644-Qatar </t>
  </si>
  <si>
    <t xml:space="preserve">0078-Azerbaigian </t>
  </si>
  <si>
    <t xml:space="preserve">0216-Libia </t>
  </si>
  <si>
    <t xml:space="preserve">0500-Ecuador </t>
  </si>
  <si>
    <t>0346-Kenya</t>
  </si>
  <si>
    <t xml:space="preserve">0416-Guatemala </t>
  </si>
  <si>
    <t xml:space="preserve">0448-Cuba </t>
  </si>
  <si>
    <t xml:space="preserve">0288-Nigeria </t>
  </si>
  <si>
    <t xml:space="preserve">0083-Kirghizistan </t>
  </si>
  <si>
    <t xml:space="preserve">0436-Costa Rica </t>
  </si>
  <si>
    <t xml:space="preserve">0616-Repubblica islamica dell'Iran </t>
  </si>
  <si>
    <t xml:space="preserve">0073-Bielorussia </t>
  </si>
  <si>
    <t xml:space="preserve">0024-Islanda </t>
  </si>
  <si>
    <t xml:space="preserve">0649-Oman </t>
  </si>
  <si>
    <t xml:space="preserve">0373-Maurizio </t>
  </si>
  <si>
    <t xml:space="preserve">0272-Costa d'Avorio </t>
  </si>
  <si>
    <t xml:space="preserve">0669-Sri Lanka </t>
  </si>
  <si>
    <t xml:space="preserve">0662-Pakistan </t>
  </si>
  <si>
    <t xml:space="preserve">0248-Senegal </t>
  </si>
  <si>
    <t xml:space="preserve">0097-Montenegro </t>
  </si>
  <si>
    <t xml:space="preserve">0640-Bahrein </t>
  </si>
  <si>
    <t xml:space="preserve">0524-Uruguay </t>
  </si>
  <si>
    <t xml:space="preserve">0822-Polinesia francese </t>
  </si>
  <si>
    <t xml:space="preserve">0334-Etiopia </t>
  </si>
  <si>
    <t xml:space="preserve">0716-Mongolia </t>
  </si>
  <si>
    <t xml:space="preserve">0424-Honduras </t>
  </si>
  <si>
    <t>0095-Kosovo</t>
  </si>
  <si>
    <t xml:space="preserve">0276-Ghana </t>
  </si>
  <si>
    <t xml:space="preserve">0260-Guinea </t>
  </si>
  <si>
    <t xml:space="preserve">0432-Nicaragua </t>
  </si>
  <si>
    <t xml:space="preserve">0318-Congo (Repubblica popolare) </t>
  </si>
  <si>
    <t xml:space="preserve">0488-Guyana </t>
  </si>
  <si>
    <t xml:space="preserve">0302-Camerun </t>
  </si>
  <si>
    <t xml:space="preserve">0666-Bangladesh </t>
  </si>
  <si>
    <t xml:space="preserve">0472-Trinidad e Tobago </t>
  </si>
  <si>
    <t xml:space="preserve">0352-Repubblica unita di Tanzania </t>
  </si>
  <si>
    <t xml:space="preserve">0520-Paraguay </t>
  </si>
  <si>
    <t xml:space="preserve">0484-Venezuela </t>
  </si>
  <si>
    <t xml:space="preserve">0330-Angola </t>
  </si>
  <si>
    <t xml:space="preserve">0082-Tagikistan </t>
  </si>
  <si>
    <t xml:space="preserve">0037-Liechtenstein </t>
  </si>
  <si>
    <t xml:space="preserve">0469-Barbados </t>
  </si>
  <si>
    <t xml:space="preserve">0043-Andorra </t>
  </si>
  <si>
    <t xml:space="preserve">0314-Gabon </t>
  </si>
  <si>
    <t xml:space="preserve">0413-Bermuda </t>
  </si>
  <si>
    <t xml:space="preserve">0516-Bolivia </t>
  </si>
  <si>
    <t xml:space="preserve">0370-Madagascar </t>
  </si>
  <si>
    <t xml:space="preserve">0355-Seychelles </t>
  </si>
  <si>
    <t xml:space="preserve">0696-Cambogia </t>
  </si>
  <si>
    <t xml:space="preserve">0809-Nuova Caledonia </t>
  </si>
  <si>
    <t xml:space="preserve">0366-Mozambico </t>
  </si>
  <si>
    <t xml:space="preserve">0453-Bahamas </t>
  </si>
  <si>
    <t xml:space="preserve">0228-Mauritania </t>
  </si>
  <si>
    <t xml:space="preserve">0080-Turkmenistan </t>
  </si>
  <si>
    <t xml:space="preserve">0625-Territorio palestinese occupato </t>
  </si>
  <si>
    <t xml:space="preserve">0421-Belize </t>
  </si>
  <si>
    <t xml:space="preserve">0428-El Salvador </t>
  </si>
  <si>
    <t xml:space="preserve">0653-Yemen </t>
  </si>
  <si>
    <t xml:space="preserve">0608-Siria </t>
  </si>
  <si>
    <t xml:space="preserve">0382-Zimbabwe </t>
  </si>
  <si>
    <t xml:space="preserve">0667-Maldive </t>
  </si>
  <si>
    <t xml:space="preserve">0378-Zambia </t>
  </si>
  <si>
    <t xml:space="preserve">0328-Burundi </t>
  </si>
  <si>
    <t xml:space="preserve">0224-Sudan </t>
  </si>
  <si>
    <t xml:space="preserve">0474-Aruba </t>
  </si>
  <si>
    <t xml:space="preserve">0280-Togo </t>
  </si>
  <si>
    <t xml:space="preserve">0389-Namibia </t>
  </si>
  <si>
    <t xml:space="preserve">0232-Mali </t>
  </si>
  <si>
    <t xml:space="preserve">0684-Laos </t>
  </si>
  <si>
    <t xml:space="preserve">0284-Benin </t>
  </si>
  <si>
    <t xml:space="preserve">0350-Uganda </t>
  </si>
  <si>
    <t xml:space="preserve">0463-Isole Cayman </t>
  </si>
  <si>
    <t xml:space="preserve">0236-Burkina Faso </t>
  </si>
  <si>
    <t xml:space="preserve">0672-Nepal </t>
  </si>
  <si>
    <t xml:space="preserve">0264-Sierra Leone </t>
  </si>
  <si>
    <t xml:space="preserve">0322-Repubblica democratica del Congo </t>
  </si>
  <si>
    <t xml:space="preserve">0492-Suriname </t>
  </si>
  <si>
    <t xml:space="preserve">0310-Guinea equatoriale </t>
  </si>
  <si>
    <t xml:space="preserve">0247-Capo Verde </t>
  </si>
  <si>
    <t xml:space="preserve">0743-Macao </t>
  </si>
  <si>
    <t xml:space="preserve">0473-Grenada </t>
  </si>
  <si>
    <t xml:space="preserve">0676-Birmania </t>
  </si>
  <si>
    <t xml:space="preserve">0021-Ceuta </t>
  </si>
  <si>
    <t xml:space="preserve">0311-São Tomé e Principe </t>
  </si>
  <si>
    <t xml:space="preserve">0831-Guam </t>
  </si>
  <si>
    <t xml:space="preserve">0459-Antigua e Barbuda </t>
  </si>
  <si>
    <t xml:space="preserve">0391-Botswana </t>
  </si>
  <si>
    <t xml:space="preserve">0468-Isole Vergini britanniche </t>
  </si>
  <si>
    <t xml:space="preserve">0268-Liberia </t>
  </si>
  <si>
    <t xml:space="preserve">0252-Gambia </t>
  </si>
  <si>
    <t xml:space="preserve">0464-Giamaica </t>
  </si>
  <si>
    <t xml:space="preserve">0660-Afghanistan </t>
  </si>
  <si>
    <t xml:space="preserve">0324-Ruanda </t>
  </si>
  <si>
    <t xml:space="preserve">0465-Santa Lucia </t>
  </si>
  <si>
    <t xml:space="preserve">0041-Faer Øer </t>
  </si>
  <si>
    <t>0045-Santa Sede (Stato della Città del Vaticano)</t>
  </si>
  <si>
    <t xml:space="preserve">0454-Isole Turks e Caicos </t>
  </si>
  <si>
    <t xml:space="preserve">0044-Gibilterra </t>
  </si>
  <si>
    <t xml:space="preserve">0703-Brunei </t>
  </si>
  <si>
    <t xml:space="preserve">0386-Malawi </t>
  </si>
  <si>
    <t xml:space="preserve">0023-Melilla </t>
  </si>
  <si>
    <t xml:space="preserve">0240-Niger </t>
  </si>
  <si>
    <t xml:space="preserve">0338-Gibuti </t>
  </si>
  <si>
    <t xml:space="preserve">0342-Somalia </t>
  </si>
  <si>
    <t xml:space="preserve">0449-Saint Kitts e Nevis </t>
  </si>
  <si>
    <t xml:space="preserve">0457-Isole Vergini americane </t>
  </si>
  <si>
    <t xml:space="preserve">0467-Saint Vincent e Grenadine </t>
  </si>
  <si>
    <t xml:space="preserve">0815-Figi </t>
  </si>
  <si>
    <t>0951-Provviste e dotazioni di bordo nel quadro degli scambi intra UE</t>
  </si>
  <si>
    <t>0959-Paesi e territori non specificati nel quadro degli scambi intra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</si>
</sst>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0.0_ ;[Red]\-0.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7.5"/>
      <name val="Verdana"/>
      <family val="2"/>
    </font>
    <font>
      <i/>
      <u/>
      <sz val="10"/>
      <name val="Verdana"/>
      <family val="2"/>
    </font>
    <font>
      <u/>
      <sz val="10"/>
      <name val="Verdana"/>
      <family val="2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9" fontId="20" fillId="0" borderId="0" applyFill="0" applyBorder="0" applyAlignment="0" applyProtection="0"/>
  </cellStyleXfs>
  <cellXfs count="93">
    <xf numFmtId="0" fontId="0" fillId="0" borderId="0" xfId="0"/>
    <xf numFmtId="3" fontId="18" fillId="0" borderId="10" xfId="0" applyNumberFormat="1" applyFont="1" applyBorder="1"/>
    <xf numFmtId="3" fontId="18" fillId="33" borderId="10" xfId="0" applyNumberFormat="1" applyFont="1" applyFill="1" applyBorder="1" applyAlignment="1">
      <alignment horizontal="right" wrapText="1"/>
    </xf>
    <xf numFmtId="0" fontId="19" fillId="33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22" fillId="34" borderId="17" xfId="42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22" fillId="34" borderId="15" xfId="42" applyFont="1" applyFill="1" applyBorder="1" applyAlignment="1">
      <alignment horizontal="center" vertical="center" wrapText="1"/>
    </xf>
    <xf numFmtId="0" fontId="22" fillId="34" borderId="13" xfId="42" applyFont="1" applyFill="1" applyBorder="1" applyAlignment="1">
      <alignment horizontal="center" vertical="center" wrapText="1"/>
    </xf>
    <xf numFmtId="0" fontId="23" fillId="0" borderId="0" xfId="43" applyFont="1" applyAlignment="1">
      <alignment vertical="center"/>
    </xf>
    <xf numFmtId="0" fontId="0" fillId="0" borderId="0" xfId="0"/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10" xfId="0" applyFont="1" applyBorder="1"/>
    <xf numFmtId="0" fontId="21" fillId="0" borderId="0" xfId="43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/>
    <xf numFmtId="3" fontId="18" fillId="0" borderId="10" xfId="0" applyNumberFormat="1" applyFont="1" applyBorder="1" applyAlignment="1">
      <alignment horizontal="right" wrapText="1"/>
    </xf>
    <xf numFmtId="0" fontId="16" fillId="0" borderId="10" xfId="0" applyFont="1" applyBorder="1"/>
    <xf numFmtId="3" fontId="16" fillId="0" borderId="10" xfId="0" applyNumberFormat="1" applyFont="1" applyBorder="1"/>
    <xf numFmtId="0" fontId="24" fillId="0" borderId="0" xfId="43" applyFont="1" applyFill="1" applyAlignment="1"/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right" vertical="center" wrapText="1"/>
    </xf>
    <xf numFmtId="3" fontId="18" fillId="35" borderId="10" xfId="0" applyNumberFormat="1" applyFont="1" applyFill="1" applyBorder="1" applyAlignment="1">
      <alignment horizontal="right" wrapText="1"/>
    </xf>
    <xf numFmtId="0" fontId="19" fillId="35" borderId="10" xfId="0" applyFont="1" applyFill="1" applyBorder="1" applyAlignment="1">
      <alignment horizontal="left" vertical="center" wrapText="1"/>
    </xf>
    <xf numFmtId="0" fontId="22" fillId="0" borderId="11" xfId="42" applyFont="1" applyFill="1" applyBorder="1" applyAlignment="1">
      <alignment horizontal="center" vertical="center"/>
    </xf>
    <xf numFmtId="0" fontId="22" fillId="0" borderId="13" xfId="42" applyFont="1" applyFill="1" applyBorder="1" applyAlignment="1">
      <alignment horizontal="center" vertical="center"/>
    </xf>
    <xf numFmtId="0" fontId="22" fillId="0" borderId="10" xfId="42" applyFont="1" applyFill="1" applyBorder="1" applyAlignment="1">
      <alignment horizontal="center" vertical="center"/>
    </xf>
    <xf numFmtId="0" fontId="22" fillId="0" borderId="12" xfId="42" applyFont="1" applyFill="1" applyBorder="1" applyAlignment="1">
      <alignment horizontal="center" vertical="center"/>
    </xf>
    <xf numFmtId="0" fontId="25" fillId="0" borderId="0" xfId="0" applyFont="1"/>
    <xf numFmtId="0" fontId="23" fillId="0" borderId="0" xfId="43" applyFont="1" applyAlignment="1"/>
    <xf numFmtId="164" fontId="22" fillId="35" borderId="10" xfId="42" applyNumberFormat="1" applyFont="1" applyFill="1" applyBorder="1" applyAlignment="1"/>
    <xf numFmtId="164" fontId="22" fillId="33" borderId="10" xfId="42" applyNumberFormat="1" applyFont="1" applyFill="1" applyBorder="1" applyAlignment="1"/>
    <xf numFmtId="165" fontId="19" fillId="0" borderId="10" xfId="0" applyNumberFormat="1" applyFont="1" applyBorder="1"/>
    <xf numFmtId="3" fontId="19" fillId="0" borderId="10" xfId="0" applyNumberFormat="1" applyFont="1" applyBorder="1"/>
    <xf numFmtId="0" fontId="0" fillId="0" borderId="0" xfId="0"/>
    <xf numFmtId="0" fontId="0" fillId="0" borderId="10" xfId="0" applyBorder="1"/>
    <xf numFmtId="0" fontId="16" fillId="0" borderId="10" xfId="0" applyFont="1" applyBorder="1"/>
    <xf numFmtId="165" fontId="19" fillId="0" borderId="10" xfId="0" applyNumberFormat="1" applyFont="1" applyBorder="1" applyAlignment="1">
      <alignment horizontal="center" vertical="center" wrapText="1"/>
    </xf>
    <xf numFmtId="0" fontId="21" fillId="0" borderId="0" xfId="43" applyFont="1" applyAlignment="1">
      <alignment horizontal="center" vertical="center"/>
    </xf>
    <xf numFmtId="0" fontId="18" fillId="0" borderId="0" xfId="0" applyFont="1"/>
    <xf numFmtId="165" fontId="19" fillId="0" borderId="10" xfId="0" applyNumberFormat="1" applyFont="1" applyBorder="1" applyAlignment="1">
      <alignment horizontal="center"/>
    </xf>
    <xf numFmtId="0" fontId="0" fillId="0" borderId="0" xfId="0"/>
    <xf numFmtId="165" fontId="19" fillId="0" borderId="10" xfId="0" applyNumberFormat="1" applyFont="1" applyBorder="1"/>
    <xf numFmtId="3" fontId="18" fillId="0" borderId="10" xfId="0" applyNumberFormat="1" applyFont="1" applyBorder="1"/>
    <xf numFmtId="0" fontId="0" fillId="0" borderId="10" xfId="0" applyBorder="1"/>
    <xf numFmtId="0" fontId="19" fillId="0" borderId="10" xfId="0" applyFont="1" applyBorder="1"/>
    <xf numFmtId="3" fontId="19" fillId="0" borderId="10" xfId="0" applyNumberFormat="1" applyFont="1" applyBorder="1"/>
    <xf numFmtId="0" fontId="22" fillId="0" borderId="10" xfId="43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wrapText="1"/>
    </xf>
    <xf numFmtId="3" fontId="18" fillId="0" borderId="10" xfId="0" applyNumberFormat="1" applyFont="1" applyBorder="1"/>
    <xf numFmtId="0" fontId="0" fillId="0" borderId="10" xfId="0" applyBorder="1"/>
    <xf numFmtId="0" fontId="19" fillId="0" borderId="10" xfId="0" applyFont="1" applyBorder="1"/>
    <xf numFmtId="3" fontId="19" fillId="0" borderId="10" xfId="0" applyNumberFormat="1" applyFont="1" applyBorder="1"/>
    <xf numFmtId="0" fontId="16" fillId="0" borderId="0" xfId="0" applyFont="1" applyAlignment="1">
      <alignment horizontal="center" vertical="center"/>
    </xf>
    <xf numFmtId="0" fontId="0" fillId="0" borderId="0" xfId="0"/>
    <xf numFmtId="3" fontId="18" fillId="33" borderId="10" xfId="0" applyNumberFormat="1" applyFont="1" applyFill="1" applyBorder="1" applyAlignment="1">
      <alignment horizontal="right" wrapText="1"/>
    </xf>
    <xf numFmtId="0" fontId="19" fillId="33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3" fontId="18" fillId="33" borderId="14" xfId="0" applyNumberFormat="1" applyFont="1" applyFill="1" applyBorder="1" applyAlignment="1">
      <alignment horizontal="right" wrapText="1"/>
    </xf>
    <xf numFmtId="165" fontId="0" fillId="33" borderId="10" xfId="0" applyNumberFormat="1" applyFill="1" applyBorder="1"/>
    <xf numFmtId="3" fontId="18" fillId="0" borderId="10" xfId="0" applyNumberFormat="1" applyFont="1" applyBorder="1" applyAlignment="1">
      <alignment horizontal="right" wrapText="1"/>
    </xf>
    <xf numFmtId="0" fontId="16" fillId="0" borderId="10" xfId="0" applyFont="1" applyBorder="1"/>
    <xf numFmtId="3" fontId="16" fillId="0" borderId="10" xfId="0" applyNumberFormat="1" applyFont="1" applyBorder="1"/>
    <xf numFmtId="0" fontId="19" fillId="0" borderId="10" xfId="0" applyFont="1" applyBorder="1" applyAlignment="1">
      <alignment horizontal="right" vertical="center" wrapText="1"/>
    </xf>
    <xf numFmtId="3" fontId="18" fillId="35" borderId="10" xfId="0" applyNumberFormat="1" applyFont="1" applyFill="1" applyBorder="1" applyAlignment="1">
      <alignment horizontal="right" wrapText="1"/>
    </xf>
    <xf numFmtId="0" fontId="19" fillId="35" borderId="10" xfId="0" applyFont="1" applyFill="1" applyBorder="1" applyAlignment="1">
      <alignment horizontal="left" vertical="center" wrapText="1"/>
    </xf>
    <xf numFmtId="0" fontId="0" fillId="0" borderId="10" xfId="0" applyBorder="1"/>
    <xf numFmtId="0" fontId="16" fillId="0" borderId="0" xfId="0" applyFont="1"/>
    <xf numFmtId="3" fontId="18" fillId="0" borderId="14" xfId="0" applyNumberFormat="1" applyFont="1" applyBorder="1" applyAlignment="1">
      <alignment horizontal="right" wrapText="1"/>
    </xf>
    <xf numFmtId="3" fontId="18" fillId="35" borderId="14" xfId="0" applyNumberFormat="1" applyFont="1" applyFill="1" applyBorder="1" applyAlignment="1">
      <alignment horizontal="right" wrapText="1"/>
    </xf>
    <xf numFmtId="165" fontId="0" fillId="35" borderId="10" xfId="0" applyNumberFormat="1" applyFill="1" applyBorder="1"/>
    <xf numFmtId="0" fontId="26" fillId="0" borderId="0" xfId="0" applyFont="1"/>
    <xf numFmtId="165" fontId="16" fillId="0" borderId="10" xfId="0" applyNumberFormat="1" applyFont="1" applyBorder="1"/>
    <xf numFmtId="165" fontId="0" fillId="0" borderId="10" xfId="0" applyNumberFormat="1" applyBorder="1"/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wrapText="1"/>
    </xf>
    <xf numFmtId="0" fontId="16" fillId="0" borderId="10" xfId="0" applyFont="1" applyBorder="1"/>
    <xf numFmtId="3" fontId="16" fillId="0" borderId="10" xfId="0" applyNumberFormat="1" applyFont="1" applyBorder="1"/>
    <xf numFmtId="0" fontId="19" fillId="0" borderId="10" xfId="0" applyFont="1" applyBorder="1" applyAlignment="1">
      <alignment horizontal="right" vertical="center" wrapText="1"/>
    </xf>
    <xf numFmtId="0" fontId="16" fillId="0" borderId="0" xfId="0" applyFont="1"/>
    <xf numFmtId="165" fontId="16" fillId="0" borderId="10" xfId="0" applyNumberFormat="1" applyFont="1" applyBorder="1"/>
    <xf numFmtId="165" fontId="19" fillId="0" borderId="10" xfId="0" applyNumberFormat="1" applyFont="1" applyBorder="1" applyAlignment="1">
      <alignment horizontal="center" vertical="center"/>
    </xf>
    <xf numFmtId="0" fontId="22" fillId="0" borderId="10" xfId="43" applyFont="1" applyBorder="1" applyAlignment="1">
      <alignment horizontal="center" wrapText="1"/>
    </xf>
    <xf numFmtId="0" fontId="22" fillId="0" borderId="10" xfId="43" applyFont="1" applyBorder="1" applyAlignment="1">
      <alignment horizontal="center" vertical="center"/>
    </xf>
    <xf numFmtId="0" fontId="22" fillId="0" borderId="10" xfId="43" applyFont="1" applyBorder="1" applyAlignment="1">
      <alignment horizontal="right" vertical="center" wrapText="1"/>
    </xf>
    <xf numFmtId="0" fontId="18" fillId="0" borderId="10" xfId="0" applyFont="1" applyBorder="1" applyAlignment="1">
      <alignment horizontal="right" wrapText="1"/>
    </xf>
  </cellXfs>
  <cellStyles count="47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/>
    <cellStyle name="Normale 3" xfId="44"/>
    <cellStyle name="Normale 4" xfId="42"/>
    <cellStyle name="Nota" xfId="15" builtinId="10" customBuiltin="1"/>
    <cellStyle name="Nota 2" xfId="45"/>
    <cellStyle name="Output" xfId="10" builtinId="21" customBuiltin="1"/>
    <cellStyle name="Percentuale 2" xfId="46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628149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4009524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104274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66174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428124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9024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23"/>
  <sheetViews>
    <sheetView showGridLines="0" workbookViewId="0">
      <selection activeCell="E30" sqref="E30"/>
    </sheetView>
  </sheetViews>
  <sheetFormatPr defaultRowHeight="15" x14ac:dyDescent="0.25"/>
  <cols>
    <col min="2" max="7" width="13.85546875" bestFit="1" customWidth="1"/>
    <col min="8" max="8" width="12.42578125" bestFit="1" customWidth="1"/>
    <col min="9" max="9" width="12.7109375" bestFit="1" customWidth="1"/>
    <col min="10" max="10" width="12.85546875" bestFit="1" customWidth="1"/>
    <col min="11" max="11" width="12.7109375" bestFit="1" customWidth="1"/>
    <col min="12" max="12" width="13.5703125" bestFit="1" customWidth="1"/>
  </cols>
  <sheetData>
    <row r="9" spans="1:12" x14ac:dyDescent="0.25">
      <c r="A9" s="7" t="s">
        <v>0</v>
      </c>
      <c r="B9" s="7"/>
      <c r="C9" s="7"/>
      <c r="D9" s="7"/>
      <c r="E9" s="7"/>
      <c r="F9" s="7"/>
      <c r="G9" s="7"/>
      <c r="H9" s="7"/>
      <c r="I9" s="17"/>
      <c r="J9" s="17"/>
      <c r="K9" s="17"/>
      <c r="L9" s="17"/>
    </row>
    <row r="10" spans="1:12" x14ac:dyDescent="0.25">
      <c r="A10" s="5" t="s">
        <v>1</v>
      </c>
      <c r="B10" s="4">
        <v>2023</v>
      </c>
      <c r="C10" s="4"/>
      <c r="D10" s="4" t="s">
        <v>2</v>
      </c>
      <c r="E10" s="4"/>
      <c r="F10" s="4" t="s">
        <v>3</v>
      </c>
      <c r="G10" s="4"/>
      <c r="H10" s="8" t="s">
        <v>4</v>
      </c>
      <c r="I10" s="6"/>
      <c r="J10" s="8" t="s">
        <v>5</v>
      </c>
      <c r="K10" s="9"/>
      <c r="L10" s="29" t="s">
        <v>6</v>
      </c>
    </row>
    <row r="11" spans="1:12" x14ac:dyDescent="0.25">
      <c r="A11" s="5"/>
      <c r="B11" s="23" t="s">
        <v>7</v>
      </c>
      <c r="C11" s="23" t="s">
        <v>8</v>
      </c>
      <c r="D11" s="23" t="s">
        <v>7</v>
      </c>
      <c r="E11" s="23" t="s">
        <v>8</v>
      </c>
      <c r="F11" s="23" t="s">
        <v>7</v>
      </c>
      <c r="G11" s="23" t="s">
        <v>8</v>
      </c>
      <c r="H11" s="28" t="s">
        <v>7</v>
      </c>
      <c r="I11" s="27" t="s">
        <v>8</v>
      </c>
      <c r="J11" s="26" t="s">
        <v>7</v>
      </c>
      <c r="K11" s="26" t="s">
        <v>8</v>
      </c>
      <c r="L11" s="26">
        <v>2025</v>
      </c>
    </row>
    <row r="12" spans="1:12" ht="19.5" x14ac:dyDescent="0.25">
      <c r="A12" s="3" t="s">
        <v>9</v>
      </c>
      <c r="B12" s="2">
        <v>1924652141</v>
      </c>
      <c r="C12" s="2">
        <v>1624522017</v>
      </c>
      <c r="D12" s="2">
        <v>1680023026</v>
      </c>
      <c r="E12" s="2">
        <v>1792381864</v>
      </c>
      <c r="F12" s="2">
        <v>1861457692</v>
      </c>
      <c r="G12" s="2">
        <v>1535265981</v>
      </c>
      <c r="H12" s="33">
        <v>-63194449</v>
      </c>
      <c r="I12" s="33">
        <v>-89256036</v>
      </c>
      <c r="J12" s="33">
        <v>181434666</v>
      </c>
      <c r="K12" s="33">
        <v>-257115883</v>
      </c>
      <c r="L12" s="33">
        <v>-326191711</v>
      </c>
    </row>
    <row r="13" spans="1:12" ht="19.5" x14ac:dyDescent="0.25">
      <c r="A13" s="22" t="s">
        <v>10</v>
      </c>
      <c r="B13" s="18">
        <v>1522502108</v>
      </c>
      <c r="C13" s="18">
        <v>2514929449</v>
      </c>
      <c r="D13" s="18">
        <v>1359776179</v>
      </c>
      <c r="E13" s="18">
        <v>2466250958</v>
      </c>
      <c r="F13" s="18">
        <v>1561991370</v>
      </c>
      <c r="G13" s="18">
        <v>2464301666</v>
      </c>
      <c r="H13" s="33">
        <v>39489262</v>
      </c>
      <c r="I13" s="33">
        <v>-50627783</v>
      </c>
      <c r="J13" s="33">
        <v>202215191</v>
      </c>
      <c r="K13" s="33">
        <v>-1949292</v>
      </c>
      <c r="L13" s="33">
        <v>902310296</v>
      </c>
    </row>
    <row r="14" spans="1:12" ht="29.25" x14ac:dyDescent="0.25">
      <c r="A14" s="25" t="s">
        <v>11</v>
      </c>
      <c r="B14" s="24">
        <v>1610068442</v>
      </c>
      <c r="C14" s="24">
        <v>3667532191</v>
      </c>
      <c r="D14" s="24">
        <v>1456161396</v>
      </c>
      <c r="E14" s="24">
        <v>3358576805</v>
      </c>
      <c r="F14" s="24">
        <v>1559469446</v>
      </c>
      <c r="G14" s="24">
        <v>3229626212</v>
      </c>
      <c r="H14" s="32">
        <v>-50598996</v>
      </c>
      <c r="I14" s="32">
        <v>-437905979</v>
      </c>
      <c r="J14" s="32">
        <v>103308050</v>
      </c>
      <c r="K14" s="32">
        <v>-128950593</v>
      </c>
      <c r="L14" s="32">
        <v>1670156766</v>
      </c>
    </row>
    <row r="15" spans="1:12" ht="19.5" x14ac:dyDescent="0.25">
      <c r="A15" s="22" t="s">
        <v>12</v>
      </c>
      <c r="B15" s="18">
        <v>1936447093</v>
      </c>
      <c r="C15" s="18">
        <v>4456795192</v>
      </c>
      <c r="D15" s="18">
        <v>1903237342</v>
      </c>
      <c r="E15" s="18">
        <v>4565855951</v>
      </c>
      <c r="F15" s="18">
        <v>1789518034</v>
      </c>
      <c r="G15" s="18">
        <v>4619619851</v>
      </c>
      <c r="H15" s="33">
        <v>-146929059</v>
      </c>
      <c r="I15" s="33">
        <v>162824659</v>
      </c>
      <c r="J15" s="33">
        <v>-113719308</v>
      </c>
      <c r="K15" s="33">
        <v>53763900</v>
      </c>
      <c r="L15" s="33">
        <v>2830101817</v>
      </c>
    </row>
    <row r="16" spans="1:12" ht="19.5" x14ac:dyDescent="0.25">
      <c r="A16" s="22" t="s">
        <v>13</v>
      </c>
      <c r="B16" s="18">
        <v>2781700583</v>
      </c>
      <c r="C16" s="18">
        <v>5241949336</v>
      </c>
      <c r="D16" s="18">
        <v>2834061583</v>
      </c>
      <c r="E16" s="18">
        <v>4856384313</v>
      </c>
      <c r="F16" s="18">
        <v>2722704075</v>
      </c>
      <c r="G16" s="18">
        <v>4843133323</v>
      </c>
      <c r="H16" s="33">
        <v>-58996508</v>
      </c>
      <c r="I16" s="33">
        <v>-398816013</v>
      </c>
      <c r="J16" s="33">
        <v>-111357508</v>
      </c>
      <c r="K16" s="33">
        <v>-13250990</v>
      </c>
      <c r="L16" s="33">
        <v>2120429248</v>
      </c>
    </row>
    <row r="17" spans="1:12" ht="19.5" x14ac:dyDescent="0.25">
      <c r="A17" s="22" t="s">
        <v>14</v>
      </c>
      <c r="B17" s="18">
        <v>340954464</v>
      </c>
      <c r="C17" s="18">
        <v>670926230</v>
      </c>
      <c r="D17" s="18">
        <v>300309880</v>
      </c>
      <c r="E17" s="18">
        <v>671924517</v>
      </c>
      <c r="F17" s="18">
        <v>303299900</v>
      </c>
      <c r="G17" s="18">
        <v>706264996</v>
      </c>
      <c r="H17" s="33">
        <v>-37654564</v>
      </c>
      <c r="I17" s="33">
        <v>35338766</v>
      </c>
      <c r="J17" s="33">
        <v>2990020</v>
      </c>
      <c r="K17" s="33">
        <v>34340479</v>
      </c>
      <c r="L17" s="33">
        <v>402965096</v>
      </c>
    </row>
    <row r="18" spans="1:12" ht="19.5" x14ac:dyDescent="0.25">
      <c r="A18" s="22" t="s">
        <v>15</v>
      </c>
      <c r="B18" s="18">
        <v>1893096467</v>
      </c>
      <c r="C18" s="18">
        <v>1554454940</v>
      </c>
      <c r="D18" s="18">
        <v>1576856675</v>
      </c>
      <c r="E18" s="18">
        <v>1403313304</v>
      </c>
      <c r="F18" s="18">
        <v>2160851195</v>
      </c>
      <c r="G18" s="18">
        <v>1465992842</v>
      </c>
      <c r="H18" s="33">
        <v>267754728</v>
      </c>
      <c r="I18" s="33">
        <v>-88462098</v>
      </c>
      <c r="J18" s="33">
        <v>583994520</v>
      </c>
      <c r="K18" s="33">
        <v>62679538</v>
      </c>
      <c r="L18" s="33">
        <v>-694858353</v>
      </c>
    </row>
    <row r="19" spans="1:12" ht="29.25" x14ac:dyDescent="0.25">
      <c r="A19" s="22" t="s">
        <v>16</v>
      </c>
      <c r="B19" s="18">
        <v>553582433</v>
      </c>
      <c r="C19" s="18">
        <v>1151053997</v>
      </c>
      <c r="D19" s="18">
        <v>558191026</v>
      </c>
      <c r="E19" s="18">
        <v>1121913817</v>
      </c>
      <c r="F19" s="18">
        <v>861666803</v>
      </c>
      <c r="G19" s="18">
        <v>1156637694</v>
      </c>
      <c r="H19" s="33">
        <v>308084370</v>
      </c>
      <c r="I19" s="33">
        <v>5583697</v>
      </c>
      <c r="J19" s="33">
        <v>303475777</v>
      </c>
      <c r="K19" s="33">
        <v>34723877</v>
      </c>
      <c r="L19" s="33">
        <v>294970891</v>
      </c>
    </row>
    <row r="20" spans="1:12" ht="19.5" x14ac:dyDescent="0.25">
      <c r="A20" s="22" t="s">
        <v>17</v>
      </c>
      <c r="B20" s="18">
        <v>388316641</v>
      </c>
      <c r="C20" s="18">
        <v>702564373</v>
      </c>
      <c r="D20" s="18">
        <v>385511094</v>
      </c>
      <c r="E20" s="18">
        <v>698196591</v>
      </c>
      <c r="F20" s="18">
        <v>411976522</v>
      </c>
      <c r="G20" s="18">
        <v>679986266</v>
      </c>
      <c r="H20" s="33">
        <v>23659881</v>
      </c>
      <c r="I20" s="33">
        <v>-22578107</v>
      </c>
      <c r="J20" s="33">
        <v>26465428</v>
      </c>
      <c r="K20" s="33">
        <v>-18210325</v>
      </c>
      <c r="L20" s="33">
        <v>268009744</v>
      </c>
    </row>
    <row r="21" spans="1:12" x14ac:dyDescent="0.25">
      <c r="A21" s="19" t="s">
        <v>18</v>
      </c>
      <c r="B21" s="20">
        <v>12951320372</v>
      </c>
      <c r="C21" s="20">
        <v>21584727725</v>
      </c>
      <c r="D21" s="20">
        <v>12054128201</v>
      </c>
      <c r="E21" s="20">
        <v>20934798120</v>
      </c>
      <c r="F21" s="20">
        <v>13232935037</v>
      </c>
      <c r="G21" s="20">
        <v>20700828831</v>
      </c>
      <c r="H21" s="33">
        <v>281614665</v>
      </c>
      <c r="I21" s="33">
        <v>-883898894</v>
      </c>
      <c r="J21" s="33">
        <v>1178806836</v>
      </c>
      <c r="K21" s="33">
        <v>-233969289</v>
      </c>
      <c r="L21" s="33">
        <v>7467893794</v>
      </c>
    </row>
    <row r="23" spans="1:12" x14ac:dyDescent="0.25">
      <c r="A23" s="31" t="s">
        <v>19</v>
      </c>
      <c r="B23" s="21"/>
      <c r="C23" s="21"/>
      <c r="D23" s="21"/>
      <c r="E23" s="30"/>
      <c r="F23" s="17"/>
      <c r="G23" s="17"/>
      <c r="H23" s="17"/>
      <c r="I23" s="17"/>
      <c r="J23" s="17"/>
      <c r="K23" s="17"/>
      <c r="L23" s="17"/>
    </row>
  </sheetData>
  <mergeCells count="7">
    <mergeCell ref="A9:H9"/>
    <mergeCell ref="J10:K10"/>
    <mergeCell ref="H10:I10"/>
    <mergeCell ref="A10:A11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3"/>
  <sheetViews>
    <sheetView showGridLines="0" workbookViewId="0">
      <selection activeCell="A23" sqref="A23"/>
    </sheetView>
  </sheetViews>
  <sheetFormatPr defaultRowHeight="15" x14ac:dyDescent="0.25"/>
  <cols>
    <col min="1" max="1" width="97.85546875" bestFit="1" customWidth="1"/>
    <col min="2" max="7" width="18" bestFit="1" customWidth="1"/>
  </cols>
  <sheetData>
    <row r="9" spans="1:13" x14ac:dyDescent="0.25">
      <c r="A9" s="15" t="s">
        <v>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x14ac:dyDescent="0.25">
      <c r="A10" s="37" t="s">
        <v>20</v>
      </c>
      <c r="B10" s="16">
        <v>2023</v>
      </c>
      <c r="C10" s="16"/>
      <c r="D10" s="16" t="s">
        <v>2</v>
      </c>
      <c r="E10" s="16"/>
      <c r="F10" s="16" t="s">
        <v>3</v>
      </c>
      <c r="G10" s="16"/>
      <c r="H10" s="16" t="s">
        <v>21</v>
      </c>
      <c r="I10" s="16"/>
      <c r="J10" s="16" t="s">
        <v>22</v>
      </c>
      <c r="K10" s="16"/>
      <c r="L10" s="36"/>
      <c r="M10" s="36"/>
    </row>
    <row r="11" spans="1:13" x14ac:dyDescent="0.25">
      <c r="A11" s="37"/>
      <c r="B11" s="37" t="s">
        <v>7</v>
      </c>
      <c r="C11" s="37" t="s">
        <v>8</v>
      </c>
      <c r="D11" s="37" t="s">
        <v>7</v>
      </c>
      <c r="E11" s="37" t="s">
        <v>8</v>
      </c>
      <c r="F11" s="37" t="s">
        <v>7</v>
      </c>
      <c r="G11" s="37" t="s">
        <v>8</v>
      </c>
      <c r="H11" s="37" t="s">
        <v>7</v>
      </c>
      <c r="I11" s="37" t="s">
        <v>8</v>
      </c>
      <c r="J11" s="37" t="s">
        <v>7</v>
      </c>
      <c r="K11" s="37" t="s">
        <v>8</v>
      </c>
      <c r="L11" s="36"/>
      <c r="M11" s="36"/>
    </row>
    <row r="12" spans="1:13" x14ac:dyDescent="0.25">
      <c r="A12" s="37" t="s">
        <v>24</v>
      </c>
      <c r="B12" s="1">
        <v>34410264</v>
      </c>
      <c r="C12" s="1">
        <v>3628854</v>
      </c>
      <c r="D12" s="1">
        <v>57537592</v>
      </c>
      <c r="E12" s="1">
        <v>4136736</v>
      </c>
      <c r="F12" s="1">
        <v>50994850</v>
      </c>
      <c r="G12" s="1">
        <v>7825604</v>
      </c>
      <c r="H12" s="34">
        <f>F12/B12*100-100</f>
        <v>48.196625285990251</v>
      </c>
      <c r="I12" s="34">
        <f>G12/C12*100-100</f>
        <v>115.64945847917829</v>
      </c>
      <c r="J12" s="34">
        <f>F12/D12*100-100</f>
        <v>-11.371247514146916</v>
      </c>
      <c r="K12" s="34">
        <f>G12/E12*100-100</f>
        <v>89.173396610274381</v>
      </c>
    </row>
    <row r="13" spans="1:13" x14ac:dyDescent="0.25">
      <c r="A13" s="37" t="s">
        <v>25</v>
      </c>
      <c r="B13" s="1">
        <v>20353496</v>
      </c>
      <c r="C13" s="1">
        <v>1519970</v>
      </c>
      <c r="D13" s="1">
        <v>17210330</v>
      </c>
      <c r="E13" s="1">
        <v>1795106</v>
      </c>
      <c r="F13" s="1">
        <v>17272324</v>
      </c>
      <c r="G13" s="1">
        <v>2285738</v>
      </c>
      <c r="H13" s="34">
        <f t="shared" ref="H13:H20" si="0">F13/B13*100-100</f>
        <v>-15.138293686745513</v>
      </c>
      <c r="I13" s="34">
        <f t="shared" ref="I13:I20" si="1">G13/C13*100-100</f>
        <v>50.380468035553349</v>
      </c>
      <c r="J13" s="34">
        <f t="shared" ref="J13:J20" si="2">F13/D13*100-100</f>
        <v>0.360213894794569</v>
      </c>
      <c r="K13" s="34">
        <f t="shared" ref="K13:K20" si="3">G13/E13*100-100</f>
        <v>27.331645039345858</v>
      </c>
    </row>
    <row r="14" spans="1:13" x14ac:dyDescent="0.25">
      <c r="A14" s="37" t="s">
        <v>26</v>
      </c>
      <c r="B14" s="1">
        <v>3121355578</v>
      </c>
      <c r="C14" s="1">
        <v>7314349644</v>
      </c>
      <c r="D14" s="1">
        <v>2793537818</v>
      </c>
      <c r="E14" s="1">
        <v>6674121748</v>
      </c>
      <c r="F14" s="1">
        <v>3000105028</v>
      </c>
      <c r="G14" s="1">
        <v>6410425610</v>
      </c>
      <c r="H14" s="34">
        <f t="shared" si="0"/>
        <v>-3.8845478180890609</v>
      </c>
      <c r="I14" s="34">
        <f t="shared" si="1"/>
        <v>-12.358228386600217</v>
      </c>
      <c r="J14" s="34">
        <f t="shared" si="2"/>
        <v>7.3944662094422426</v>
      </c>
      <c r="K14" s="34">
        <f t="shared" si="3"/>
        <v>-3.9510237894449602</v>
      </c>
    </row>
    <row r="15" spans="1:13" x14ac:dyDescent="0.25">
      <c r="A15" s="37" t="s">
        <v>27</v>
      </c>
      <c r="B15" s="1">
        <v>6362334</v>
      </c>
      <c r="C15" s="1">
        <v>5276562</v>
      </c>
      <c r="D15" s="1">
        <v>4783226</v>
      </c>
      <c r="E15" s="1">
        <v>6346334</v>
      </c>
      <c r="F15" s="1">
        <v>9979006</v>
      </c>
      <c r="G15" s="1">
        <v>2404150</v>
      </c>
      <c r="H15" s="34">
        <f t="shared" si="0"/>
        <v>56.845050888557552</v>
      </c>
      <c r="I15" s="34">
        <f t="shared" si="1"/>
        <v>-54.437188457181016</v>
      </c>
      <c r="J15" s="34">
        <f t="shared" si="2"/>
        <v>108.62501583659227</v>
      </c>
      <c r="K15" s="34">
        <f t="shared" si="3"/>
        <v>-62.117499646252469</v>
      </c>
    </row>
    <row r="16" spans="1:13" x14ac:dyDescent="0.25">
      <c r="A16" s="37" t="s">
        <v>28</v>
      </c>
      <c r="B16" s="1">
        <v>7645678</v>
      </c>
      <c r="C16" s="1">
        <v>3692892</v>
      </c>
      <c r="D16" s="1">
        <v>972808</v>
      </c>
      <c r="E16" s="1">
        <v>4962552</v>
      </c>
      <c r="F16" s="1">
        <v>1012254</v>
      </c>
      <c r="G16" s="1">
        <v>6197222</v>
      </c>
      <c r="H16" s="34">
        <f t="shared" si="0"/>
        <v>-86.76044165082547</v>
      </c>
      <c r="I16" s="34">
        <f t="shared" si="1"/>
        <v>67.814872463099391</v>
      </c>
      <c r="J16" s="34">
        <f t="shared" si="2"/>
        <v>4.0548597462191935</v>
      </c>
      <c r="K16" s="34">
        <f t="shared" si="3"/>
        <v>24.879739295427044</v>
      </c>
    </row>
    <row r="17" spans="1:11" x14ac:dyDescent="0.25">
      <c r="A17" s="37" t="s">
        <v>29</v>
      </c>
      <c r="B17" s="14">
        <v>0</v>
      </c>
      <c r="C17" s="1">
        <v>5936</v>
      </c>
      <c r="D17" s="1">
        <v>11244</v>
      </c>
      <c r="E17" s="1">
        <v>3986</v>
      </c>
      <c r="F17" s="1">
        <v>5932</v>
      </c>
      <c r="G17" s="1">
        <v>8716</v>
      </c>
      <c r="H17" s="34" t="e">
        <f t="shared" si="0"/>
        <v>#DIV/0!</v>
      </c>
      <c r="I17" s="34">
        <f t="shared" si="1"/>
        <v>46.83288409703502</v>
      </c>
      <c r="J17" s="34">
        <f t="shared" si="2"/>
        <v>-47.242974030594098</v>
      </c>
      <c r="K17" s="34">
        <f t="shared" si="3"/>
        <v>118.66532865027594</v>
      </c>
    </row>
    <row r="18" spans="1:11" x14ac:dyDescent="0.25">
      <c r="A18" s="37" t="s">
        <v>30</v>
      </c>
      <c r="B18" s="1">
        <v>99442</v>
      </c>
      <c r="C18" s="1">
        <v>336636</v>
      </c>
      <c r="D18" s="1">
        <v>1179830</v>
      </c>
      <c r="E18" s="1">
        <v>220800</v>
      </c>
      <c r="F18" s="1">
        <v>1279194</v>
      </c>
      <c r="G18" s="1">
        <v>148498</v>
      </c>
      <c r="H18" s="34">
        <f t="shared" si="0"/>
        <v>1186.3719555117555</v>
      </c>
      <c r="I18" s="34">
        <f t="shared" si="1"/>
        <v>-55.887665015031075</v>
      </c>
      <c r="J18" s="34">
        <f t="shared" si="2"/>
        <v>8.4218912894230584</v>
      </c>
      <c r="K18" s="34">
        <f t="shared" si="3"/>
        <v>-32.74547101449275</v>
      </c>
    </row>
    <row r="19" spans="1:11" x14ac:dyDescent="0.25">
      <c r="A19" s="37" t="s">
        <v>31</v>
      </c>
      <c r="B19" s="1">
        <v>29910092</v>
      </c>
      <c r="C19" s="1">
        <v>6253888</v>
      </c>
      <c r="D19" s="1">
        <v>37089944</v>
      </c>
      <c r="E19" s="1">
        <v>25566348</v>
      </c>
      <c r="F19" s="1">
        <v>38290304</v>
      </c>
      <c r="G19" s="1">
        <v>29956886</v>
      </c>
      <c r="H19" s="34">
        <f t="shared" si="0"/>
        <v>28.018008102415735</v>
      </c>
      <c r="I19" s="34">
        <f t="shared" si="1"/>
        <v>379.01219209554125</v>
      </c>
      <c r="J19" s="34">
        <f t="shared" si="2"/>
        <v>3.2363489144119626</v>
      </c>
      <c r="K19" s="34">
        <f t="shared" si="3"/>
        <v>17.173113657062004</v>
      </c>
    </row>
    <row r="20" spans="1:11" x14ac:dyDescent="0.25">
      <c r="A20" s="38" t="s">
        <v>32</v>
      </c>
      <c r="B20" s="35">
        <f>SUM(B12:B19)</f>
        <v>3220136884</v>
      </c>
      <c r="C20" s="35">
        <f>SUM(C12:C19)</f>
        <v>7335064382</v>
      </c>
      <c r="D20" s="35">
        <f>SUM(D12:D19)</f>
        <v>2912322792</v>
      </c>
      <c r="E20" s="35">
        <f>SUM(E12:E19)</f>
        <v>6717153610</v>
      </c>
      <c r="F20" s="35">
        <f>SUM(F12:F19)</f>
        <v>3118938892</v>
      </c>
      <c r="G20" s="35">
        <f>SUM(G12:G19)</f>
        <v>6459252424</v>
      </c>
      <c r="H20" s="34">
        <f t="shared" si="0"/>
        <v>-3.1426611863249008</v>
      </c>
      <c r="I20" s="34">
        <f t="shared" si="1"/>
        <v>-11.940071857436081</v>
      </c>
      <c r="J20" s="34">
        <f t="shared" si="2"/>
        <v>7.0945466816921368</v>
      </c>
      <c r="K20" s="34">
        <f t="shared" si="3"/>
        <v>-3.8394415398816477</v>
      </c>
    </row>
    <row r="23" spans="1:11" x14ac:dyDescent="0.25">
      <c r="A23" s="10" t="s">
        <v>19</v>
      </c>
      <c r="B23" s="10"/>
      <c r="C23" s="10"/>
      <c r="D23" s="10"/>
      <c r="E23" s="10"/>
      <c r="F23" s="10"/>
      <c r="G23" s="10"/>
    </row>
  </sheetData>
  <mergeCells count="6">
    <mergeCell ref="A9:M9"/>
    <mergeCell ref="B10:C10"/>
    <mergeCell ref="D10:E10"/>
    <mergeCell ref="F10:G10"/>
    <mergeCell ref="J10:K10"/>
    <mergeCell ref="H10:I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29"/>
  <sheetViews>
    <sheetView showGridLines="0" workbookViewId="0">
      <selection activeCell="A28" sqref="A28:F28"/>
    </sheetView>
  </sheetViews>
  <sheetFormatPr defaultRowHeight="15" x14ac:dyDescent="0.25"/>
  <cols>
    <col min="2" max="2" width="15.7109375" bestFit="1" customWidth="1"/>
    <col min="3" max="3" width="18" bestFit="1" customWidth="1"/>
    <col min="4" max="4" width="15.7109375" bestFit="1" customWidth="1"/>
    <col min="5" max="5" width="18" bestFit="1" customWidth="1"/>
    <col min="6" max="6" width="15.7109375" bestFit="1" customWidth="1"/>
    <col min="7" max="7" width="18" bestFit="1" customWidth="1"/>
  </cols>
  <sheetData>
    <row r="9" spans="1:15" x14ac:dyDescent="0.25">
      <c r="A9" s="40" t="s">
        <v>33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5">
      <c r="A10" s="16" t="s">
        <v>20</v>
      </c>
      <c r="B10" s="16">
        <v>2023</v>
      </c>
      <c r="C10" s="16"/>
      <c r="D10" s="16" t="s">
        <v>2</v>
      </c>
      <c r="E10" s="16"/>
      <c r="F10" s="46" t="s">
        <v>3</v>
      </c>
      <c r="G10" s="46"/>
      <c r="H10" s="16" t="s">
        <v>21</v>
      </c>
      <c r="I10" s="16"/>
      <c r="J10" s="16" t="s">
        <v>22</v>
      </c>
      <c r="K10" s="16"/>
      <c r="L10" s="43"/>
      <c r="M10" s="43"/>
      <c r="N10" s="43"/>
      <c r="O10" s="43"/>
    </row>
    <row r="11" spans="1:15" x14ac:dyDescent="0.25">
      <c r="A11" s="16"/>
      <c r="B11" s="46" t="s">
        <v>7</v>
      </c>
      <c r="C11" s="46" t="s">
        <v>8</v>
      </c>
      <c r="D11" s="46" t="s">
        <v>7</v>
      </c>
      <c r="E11" s="46" t="s">
        <v>8</v>
      </c>
      <c r="F11" s="46" t="s">
        <v>7</v>
      </c>
      <c r="G11" s="46" t="s">
        <v>8</v>
      </c>
      <c r="H11" s="46" t="s">
        <v>7</v>
      </c>
      <c r="I11" s="46" t="s">
        <v>8</v>
      </c>
      <c r="J11" s="46" t="s">
        <v>7</v>
      </c>
      <c r="K11" s="46" t="s">
        <v>8</v>
      </c>
      <c r="L11" s="43"/>
      <c r="M11" s="43"/>
      <c r="N11" s="43"/>
      <c r="O11" s="43"/>
    </row>
    <row r="12" spans="1:15" x14ac:dyDescent="0.25">
      <c r="A12" s="46" t="s">
        <v>34</v>
      </c>
      <c r="B12" s="45">
        <v>231183736</v>
      </c>
      <c r="C12" s="45">
        <v>352827206</v>
      </c>
      <c r="D12" s="45">
        <v>210272276</v>
      </c>
      <c r="E12" s="45">
        <v>388097188</v>
      </c>
      <c r="F12" s="45">
        <v>248840312</v>
      </c>
      <c r="G12" s="45">
        <v>409616184</v>
      </c>
      <c r="H12" s="44">
        <f>F12/B12*100-100</f>
        <v>7.6374646008835327</v>
      </c>
      <c r="I12" s="44">
        <f>G12/C12*100-100</f>
        <v>16.095407903437021</v>
      </c>
      <c r="J12" s="44">
        <f>F12/D12*100-100</f>
        <v>18.341950129459761</v>
      </c>
      <c r="K12" s="44">
        <f>G12/E12*100-100</f>
        <v>5.5447441170328773</v>
      </c>
    </row>
    <row r="13" spans="1:15" x14ac:dyDescent="0.25">
      <c r="A13" s="46" t="s">
        <v>35</v>
      </c>
      <c r="B13" s="45">
        <v>536293798</v>
      </c>
      <c r="C13" s="45">
        <v>1314964100</v>
      </c>
      <c r="D13" s="45">
        <v>549504584</v>
      </c>
      <c r="E13" s="45">
        <v>1225240402</v>
      </c>
      <c r="F13" s="45">
        <v>581869760</v>
      </c>
      <c r="G13" s="45">
        <v>1292110240</v>
      </c>
      <c r="H13" s="44">
        <f t="shared" ref="H13:H25" si="0">F13/B13*100-100</f>
        <v>8.4983197959712413</v>
      </c>
      <c r="I13" s="44">
        <f t="shared" ref="I13:I25" si="1">G13/C13*100-100</f>
        <v>-1.7379835692852765</v>
      </c>
      <c r="J13" s="44">
        <f t="shared" ref="J13:J25" si="2">F13/D13*100-100</f>
        <v>5.8898828039621947</v>
      </c>
      <c r="K13" s="44">
        <f t="shared" ref="K13:K25" si="3">G13/E13*100-100</f>
        <v>5.4576912327447076</v>
      </c>
    </row>
    <row r="14" spans="1:15" x14ac:dyDescent="0.25">
      <c r="A14" s="46" t="s">
        <v>36</v>
      </c>
      <c r="B14" s="45">
        <v>175001024</v>
      </c>
      <c r="C14" s="45">
        <v>81204612</v>
      </c>
      <c r="D14" s="45">
        <v>151732192</v>
      </c>
      <c r="E14" s="45">
        <v>76290756</v>
      </c>
      <c r="F14" s="45">
        <v>145109296</v>
      </c>
      <c r="G14" s="45">
        <v>78298360</v>
      </c>
      <c r="H14" s="44">
        <f t="shared" si="0"/>
        <v>-17.080887480978404</v>
      </c>
      <c r="I14" s="44">
        <f t="shared" si="1"/>
        <v>-3.5789248029410032</v>
      </c>
      <c r="J14" s="44">
        <f t="shared" si="2"/>
        <v>-4.364858842874952</v>
      </c>
      <c r="K14" s="44">
        <f t="shared" si="3"/>
        <v>2.6315167200597642</v>
      </c>
    </row>
    <row r="15" spans="1:15" x14ac:dyDescent="0.25">
      <c r="A15" s="46" t="s">
        <v>37</v>
      </c>
      <c r="B15" s="45">
        <v>413248</v>
      </c>
      <c r="C15" s="45">
        <v>1005936</v>
      </c>
      <c r="D15" s="45">
        <v>1670384</v>
      </c>
      <c r="E15" s="45">
        <v>2465670</v>
      </c>
      <c r="F15" s="45">
        <v>1890384</v>
      </c>
      <c r="G15" s="45">
        <v>2022756</v>
      </c>
      <c r="H15" s="44">
        <f t="shared" si="0"/>
        <v>357.44540808424966</v>
      </c>
      <c r="I15" s="44">
        <f t="shared" si="1"/>
        <v>101.08197738225891</v>
      </c>
      <c r="J15" s="44">
        <f t="shared" si="2"/>
        <v>13.170624239695769</v>
      </c>
      <c r="K15" s="44">
        <f t="shared" si="3"/>
        <v>-17.963231089318526</v>
      </c>
    </row>
    <row r="16" spans="1:15" x14ac:dyDescent="0.25">
      <c r="A16" s="46" t="s">
        <v>38</v>
      </c>
      <c r="B16" s="45">
        <v>333698204</v>
      </c>
      <c r="C16" s="45">
        <v>193445130</v>
      </c>
      <c r="D16" s="45">
        <v>244488434</v>
      </c>
      <c r="E16" s="45">
        <v>187890226</v>
      </c>
      <c r="F16" s="45">
        <v>279725994</v>
      </c>
      <c r="G16" s="45">
        <v>188549982</v>
      </c>
      <c r="H16" s="44">
        <f t="shared" si="0"/>
        <v>-16.173958790620276</v>
      </c>
      <c r="I16" s="44">
        <f t="shared" si="1"/>
        <v>-2.5305098143333993</v>
      </c>
      <c r="J16" s="44">
        <f t="shared" si="2"/>
        <v>14.412771771445023</v>
      </c>
      <c r="K16" s="44">
        <f t="shared" si="3"/>
        <v>0.35113907415281176</v>
      </c>
    </row>
    <row r="17" spans="1:11" x14ac:dyDescent="0.25">
      <c r="A17" s="46" t="s">
        <v>39</v>
      </c>
      <c r="B17" s="45">
        <v>23012468</v>
      </c>
      <c r="C17" s="45">
        <v>18176450</v>
      </c>
      <c r="D17" s="45">
        <v>26589460</v>
      </c>
      <c r="E17" s="45">
        <v>18060226</v>
      </c>
      <c r="F17" s="45">
        <v>24046400</v>
      </c>
      <c r="G17" s="45">
        <v>10852072</v>
      </c>
      <c r="H17" s="44">
        <f t="shared" si="0"/>
        <v>4.492920967885766</v>
      </c>
      <c r="I17" s="44">
        <f t="shared" si="1"/>
        <v>-40.295976387028261</v>
      </c>
      <c r="J17" s="44">
        <f t="shared" si="2"/>
        <v>-9.5641656505999038</v>
      </c>
      <c r="K17" s="44">
        <f t="shared" si="3"/>
        <v>-39.911759686728175</v>
      </c>
    </row>
    <row r="18" spans="1:11" x14ac:dyDescent="0.25">
      <c r="A18" s="46" t="s">
        <v>40</v>
      </c>
      <c r="B18" s="45">
        <v>145416174</v>
      </c>
      <c r="C18" s="45">
        <v>746698526</v>
      </c>
      <c r="D18" s="45">
        <v>121693212</v>
      </c>
      <c r="E18" s="45">
        <v>663696254</v>
      </c>
      <c r="F18" s="45">
        <v>133265402</v>
      </c>
      <c r="G18" s="45">
        <v>691877208</v>
      </c>
      <c r="H18" s="44">
        <f t="shared" si="0"/>
        <v>-8.3558600572175692</v>
      </c>
      <c r="I18" s="44">
        <f t="shared" si="1"/>
        <v>-7.3418275369677133</v>
      </c>
      <c r="J18" s="44">
        <f t="shared" si="2"/>
        <v>9.5093142910879891</v>
      </c>
      <c r="K18" s="44">
        <f t="shared" si="3"/>
        <v>4.2460619342293455</v>
      </c>
    </row>
    <row r="19" spans="1:11" x14ac:dyDescent="0.25">
      <c r="A19" s="46" t="s">
        <v>41</v>
      </c>
      <c r="B19" s="45">
        <v>514641916</v>
      </c>
      <c r="C19" s="45">
        <v>906299284</v>
      </c>
      <c r="D19" s="45">
        <v>490084278</v>
      </c>
      <c r="E19" s="45">
        <v>749399580</v>
      </c>
      <c r="F19" s="45">
        <v>425201158</v>
      </c>
      <c r="G19" s="45">
        <v>712804190</v>
      </c>
      <c r="H19" s="44">
        <f t="shared" si="0"/>
        <v>-17.379221400225006</v>
      </c>
      <c r="I19" s="44">
        <f t="shared" si="1"/>
        <v>-21.350021721963543</v>
      </c>
      <c r="J19" s="44">
        <f t="shared" si="2"/>
        <v>-13.239175976993906</v>
      </c>
      <c r="K19" s="44">
        <f t="shared" si="3"/>
        <v>-4.8832947037413561</v>
      </c>
    </row>
    <row r="20" spans="1:11" x14ac:dyDescent="0.25">
      <c r="A20" s="46" t="s">
        <v>42</v>
      </c>
      <c r="B20" s="45">
        <v>218664110</v>
      </c>
      <c r="C20" s="45">
        <v>162080236</v>
      </c>
      <c r="D20" s="45">
        <v>182781488</v>
      </c>
      <c r="E20" s="45">
        <v>168781412</v>
      </c>
      <c r="F20" s="45">
        <v>166513846</v>
      </c>
      <c r="G20" s="45">
        <v>158274836</v>
      </c>
      <c r="H20" s="44">
        <f t="shared" si="0"/>
        <v>-23.849484947484072</v>
      </c>
      <c r="I20" s="44">
        <f t="shared" si="1"/>
        <v>-2.3478494935064163</v>
      </c>
      <c r="J20" s="44">
        <f t="shared" si="2"/>
        <v>-8.9000490027742956</v>
      </c>
      <c r="K20" s="44">
        <f t="shared" si="3"/>
        <v>-6.2249603647112508</v>
      </c>
    </row>
    <row r="21" spans="1:11" x14ac:dyDescent="0.25">
      <c r="A21" s="46" t="s">
        <v>43</v>
      </c>
      <c r="B21" s="45">
        <v>245709884</v>
      </c>
      <c r="C21" s="45">
        <v>479104728</v>
      </c>
      <c r="D21" s="45">
        <v>223359494</v>
      </c>
      <c r="E21" s="45">
        <v>431193984</v>
      </c>
      <c r="F21" s="45">
        <v>235850254</v>
      </c>
      <c r="G21" s="45">
        <v>437970056</v>
      </c>
      <c r="H21" s="44">
        <f t="shared" si="0"/>
        <v>-4.0127119998151954</v>
      </c>
      <c r="I21" s="44">
        <f t="shared" si="1"/>
        <v>-8.5857370207375538</v>
      </c>
      <c r="J21" s="44">
        <f t="shared" si="2"/>
        <v>5.5922225540141994</v>
      </c>
      <c r="K21" s="44">
        <f t="shared" si="3"/>
        <v>1.5714671937538043</v>
      </c>
    </row>
    <row r="22" spans="1:11" x14ac:dyDescent="0.25">
      <c r="A22" s="46" t="s">
        <v>44</v>
      </c>
      <c r="B22" s="45">
        <v>540020896</v>
      </c>
      <c r="C22" s="45">
        <v>2806676756</v>
      </c>
      <c r="D22" s="45">
        <v>440653354</v>
      </c>
      <c r="E22" s="45">
        <v>2520059890</v>
      </c>
      <c r="F22" s="45">
        <v>603991086</v>
      </c>
      <c r="G22" s="45">
        <v>2228394108</v>
      </c>
      <c r="H22" s="44">
        <f t="shared" si="0"/>
        <v>11.845873090066505</v>
      </c>
      <c r="I22" s="44">
        <f t="shared" si="1"/>
        <v>-20.603820755766435</v>
      </c>
      <c r="J22" s="44">
        <f t="shared" si="2"/>
        <v>37.067170944533416</v>
      </c>
      <c r="K22" s="44">
        <f t="shared" si="3"/>
        <v>-11.57376390765063</v>
      </c>
    </row>
    <row r="23" spans="1:11" x14ac:dyDescent="0.25">
      <c r="A23" s="46" t="s">
        <v>45</v>
      </c>
      <c r="B23" s="45">
        <v>131646472</v>
      </c>
      <c r="C23" s="45">
        <v>193957362</v>
      </c>
      <c r="D23" s="45">
        <v>105109984</v>
      </c>
      <c r="E23" s="45">
        <v>188089822</v>
      </c>
      <c r="F23" s="45">
        <v>116507922</v>
      </c>
      <c r="G23" s="45">
        <v>144493514</v>
      </c>
      <c r="H23" s="44">
        <f t="shared" si="0"/>
        <v>-11.499396656827997</v>
      </c>
      <c r="I23" s="44">
        <f t="shared" si="1"/>
        <v>-25.502433880287569</v>
      </c>
      <c r="J23" s="44">
        <f t="shared" si="2"/>
        <v>10.843820507098556</v>
      </c>
      <c r="K23" s="44">
        <f t="shared" si="3"/>
        <v>-23.178451410305442</v>
      </c>
    </row>
    <row r="24" spans="1:11" x14ac:dyDescent="0.25">
      <c r="A24" s="46" t="s">
        <v>46</v>
      </c>
      <c r="B24" s="45">
        <v>25653648</v>
      </c>
      <c r="C24" s="45">
        <v>57909318</v>
      </c>
      <c r="D24" s="45">
        <v>45598678</v>
      </c>
      <c r="E24" s="45">
        <v>54856338</v>
      </c>
      <c r="F24" s="45">
        <v>37293214</v>
      </c>
      <c r="G24" s="45">
        <v>55162104</v>
      </c>
      <c r="H24" s="44">
        <f t="shared" si="0"/>
        <v>45.371972048575714</v>
      </c>
      <c r="I24" s="44">
        <f t="shared" si="1"/>
        <v>-4.7439930133523518</v>
      </c>
      <c r="J24" s="44">
        <f t="shared" si="2"/>
        <v>-18.214264896013006</v>
      </c>
      <c r="K24" s="44">
        <f t="shared" si="3"/>
        <v>0.55739411551678586</v>
      </c>
    </row>
    <row r="25" spans="1:11" x14ac:dyDescent="0.25">
      <c r="A25" s="47" t="s">
        <v>32</v>
      </c>
      <c r="B25" s="48">
        <f>SUM(B12:B24)</f>
        <v>3121355578</v>
      </c>
      <c r="C25" s="48">
        <f>SUM(C12:C24)</f>
        <v>7314349644</v>
      </c>
      <c r="D25" s="48">
        <f>SUM(D12:D24)</f>
        <v>2793537818</v>
      </c>
      <c r="E25" s="48">
        <f>SUM(E12:E24)</f>
        <v>6674121748</v>
      </c>
      <c r="F25" s="48">
        <f>SUM(F12:F24)</f>
        <v>3000105028</v>
      </c>
      <c r="G25" s="48">
        <f>SUM(G12:G24)</f>
        <v>6410425610</v>
      </c>
      <c r="H25" s="44">
        <f t="shared" si="0"/>
        <v>-3.8845478180890609</v>
      </c>
      <c r="I25" s="44">
        <f t="shared" si="1"/>
        <v>-12.358228386600217</v>
      </c>
      <c r="J25" s="44">
        <f t="shared" si="2"/>
        <v>7.3944662094422426</v>
      </c>
      <c r="K25" s="44">
        <f t="shared" si="3"/>
        <v>-3.9510237894449602</v>
      </c>
    </row>
    <row r="28" spans="1:11" x14ac:dyDescent="0.25">
      <c r="A28" s="10" t="s">
        <v>19</v>
      </c>
    </row>
    <row r="29" spans="1:11" x14ac:dyDescent="0.25">
      <c r="A29" s="10"/>
    </row>
  </sheetData>
  <mergeCells count="6">
    <mergeCell ref="A9:O9"/>
    <mergeCell ref="B10:C10"/>
    <mergeCell ref="D10:E10"/>
    <mergeCell ref="H10:I10"/>
    <mergeCell ref="J10:K10"/>
    <mergeCell ref="A10:A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45"/>
  <sheetViews>
    <sheetView showGridLines="0" workbookViewId="0">
      <selection activeCell="D23" sqref="D23"/>
    </sheetView>
  </sheetViews>
  <sheetFormatPr defaultRowHeight="15" x14ac:dyDescent="0.25"/>
  <cols>
    <col min="2" max="3" width="12.42578125" bestFit="1" customWidth="1"/>
    <col min="4" max="4" width="12.140625" bestFit="1" customWidth="1"/>
    <col min="5" max="5" width="13" bestFit="1" customWidth="1"/>
    <col min="6" max="7" width="12.7109375" bestFit="1" customWidth="1"/>
    <col min="8" max="8" width="27.85546875" bestFit="1" customWidth="1"/>
  </cols>
  <sheetData>
    <row r="9" spans="1:15" x14ac:dyDescent="0.25">
      <c r="A9" s="15" t="s">
        <v>49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x14ac:dyDescent="0.25">
      <c r="A10" s="16" t="s">
        <v>47</v>
      </c>
      <c r="B10" s="16">
        <v>2023</v>
      </c>
      <c r="C10" s="16"/>
      <c r="D10" s="16" t="s">
        <v>2</v>
      </c>
      <c r="E10" s="16"/>
      <c r="F10" s="16" t="s">
        <v>3</v>
      </c>
      <c r="G10" s="16"/>
      <c r="H10" s="51" t="s">
        <v>48</v>
      </c>
      <c r="I10" s="16" t="s">
        <v>21</v>
      </c>
      <c r="J10" s="16"/>
      <c r="K10" s="16" t="s">
        <v>22</v>
      </c>
      <c r="L10" s="16"/>
      <c r="M10" s="52"/>
      <c r="N10" s="52"/>
      <c r="O10" s="52"/>
    </row>
    <row r="11" spans="1:15" x14ac:dyDescent="0.25">
      <c r="A11" s="16"/>
      <c r="B11" s="56" t="s">
        <v>7</v>
      </c>
      <c r="C11" s="56" t="s">
        <v>8</v>
      </c>
      <c r="D11" s="56" t="s">
        <v>7</v>
      </c>
      <c r="E11" s="56" t="s">
        <v>8</v>
      </c>
      <c r="F11" s="56" t="s">
        <v>7</v>
      </c>
      <c r="G11" s="56" t="s">
        <v>8</v>
      </c>
      <c r="H11" s="51"/>
      <c r="I11" s="56" t="s">
        <v>7</v>
      </c>
      <c r="J11" s="56" t="s">
        <v>8</v>
      </c>
      <c r="K11" s="56" t="s">
        <v>7</v>
      </c>
      <c r="L11" s="56" t="s">
        <v>8</v>
      </c>
      <c r="M11" s="52"/>
      <c r="N11" s="52"/>
      <c r="O11" s="52"/>
    </row>
    <row r="12" spans="1:15" ht="19.5" x14ac:dyDescent="0.25">
      <c r="A12" s="53" t="s">
        <v>50</v>
      </c>
      <c r="B12" s="54">
        <v>1039820352</v>
      </c>
      <c r="C12" s="54">
        <v>2684451500</v>
      </c>
      <c r="D12" s="54">
        <v>946599901</v>
      </c>
      <c r="E12" s="54">
        <v>2411187726</v>
      </c>
      <c r="F12" s="55">
        <v>1021598318</v>
      </c>
      <c r="G12" s="55">
        <v>2352833107</v>
      </c>
      <c r="H12" s="39">
        <f>G12/$G$17*100</f>
        <v>72.851560909984343</v>
      </c>
      <c r="I12" s="42">
        <f>F12/B12*100-100</f>
        <v>-1.7524213644166053</v>
      </c>
      <c r="J12" s="42">
        <f>G12/C12*100-100</f>
        <v>-12.353301708002547</v>
      </c>
      <c r="K12" s="42">
        <f>F12/D12*100-100</f>
        <v>7.9229267741070686</v>
      </c>
      <c r="L12" s="42">
        <f>G12/E12*100-100</f>
        <v>-2.4201607519297852</v>
      </c>
    </row>
    <row r="13" spans="1:15" ht="19.5" x14ac:dyDescent="0.25">
      <c r="A13" s="53" t="s">
        <v>51</v>
      </c>
      <c r="B13" s="54">
        <v>82149185</v>
      </c>
      <c r="C13" s="54">
        <v>98065805</v>
      </c>
      <c r="D13" s="54">
        <v>54378829</v>
      </c>
      <c r="E13" s="54">
        <v>84860042</v>
      </c>
      <c r="F13" s="55">
        <v>68457664</v>
      </c>
      <c r="G13" s="55">
        <v>84056503</v>
      </c>
      <c r="H13" s="39">
        <f t="shared" ref="H13:H16" si="0">G13/$G$17*100</f>
        <v>2.6026697048618082</v>
      </c>
      <c r="I13" s="42">
        <f t="shared" ref="I13:I17" si="1">F13/B13*100-100</f>
        <v>-16.666654696574284</v>
      </c>
      <c r="J13" s="42">
        <f t="shared" ref="J13:J17" si="2">G13/C13*100-100</f>
        <v>-14.2856136244433</v>
      </c>
      <c r="K13" s="42">
        <f t="shared" ref="K13:K17" si="3">F13/D13*100-100</f>
        <v>25.890287192466019</v>
      </c>
      <c r="L13" s="42">
        <f t="shared" ref="L13:L17" si="4">G13/E13*100-100</f>
        <v>-0.94689913068862097</v>
      </c>
    </row>
    <row r="14" spans="1:15" ht="29.25" x14ac:dyDescent="0.25">
      <c r="A14" s="53" t="s">
        <v>52</v>
      </c>
      <c r="B14" s="54">
        <v>47097719</v>
      </c>
      <c r="C14" s="54">
        <v>507980613</v>
      </c>
      <c r="D14" s="54">
        <v>43951394</v>
      </c>
      <c r="E14" s="54">
        <v>521831834</v>
      </c>
      <c r="F14" s="55">
        <v>65600813</v>
      </c>
      <c r="G14" s="55">
        <v>470521808</v>
      </c>
      <c r="H14" s="39">
        <f t="shared" si="0"/>
        <v>14.568924609656964</v>
      </c>
      <c r="I14" s="42">
        <f t="shared" si="1"/>
        <v>39.286603242929885</v>
      </c>
      <c r="J14" s="42">
        <f t="shared" si="2"/>
        <v>-7.3740619309815969</v>
      </c>
      <c r="K14" s="42">
        <f t="shared" si="3"/>
        <v>49.25763901822998</v>
      </c>
      <c r="L14" s="42">
        <f t="shared" si="4"/>
        <v>-9.8326745623571981</v>
      </c>
    </row>
    <row r="15" spans="1:15" ht="19.5" x14ac:dyDescent="0.25">
      <c r="A15" s="53" t="s">
        <v>53</v>
      </c>
      <c r="B15" s="54">
        <v>439561514</v>
      </c>
      <c r="C15" s="54">
        <v>314612463</v>
      </c>
      <c r="D15" s="54">
        <v>409904531</v>
      </c>
      <c r="E15" s="54">
        <v>287909411</v>
      </c>
      <c r="F15" s="55">
        <v>402619402</v>
      </c>
      <c r="G15" s="55">
        <v>263476969</v>
      </c>
      <c r="H15" s="39">
        <f t="shared" si="0"/>
        <v>8.1581257924221973</v>
      </c>
      <c r="I15" s="42">
        <f t="shared" si="1"/>
        <v>-8.4043099369250029</v>
      </c>
      <c r="J15" s="42">
        <f t="shared" si="2"/>
        <v>-16.253486436104723</v>
      </c>
      <c r="K15" s="42">
        <f t="shared" si="3"/>
        <v>-1.7772745722588752</v>
      </c>
      <c r="L15" s="42">
        <f t="shared" si="4"/>
        <v>-8.4861560846998429</v>
      </c>
    </row>
    <row r="16" spans="1:15" ht="48.75" x14ac:dyDescent="0.25">
      <c r="A16" s="53" t="s">
        <v>54</v>
      </c>
      <c r="B16" s="54">
        <v>1439672</v>
      </c>
      <c r="C16" s="54">
        <v>62421810</v>
      </c>
      <c r="D16" s="54">
        <v>1326741</v>
      </c>
      <c r="E16" s="54">
        <v>52787792</v>
      </c>
      <c r="F16" s="55">
        <v>1193249</v>
      </c>
      <c r="G16" s="55">
        <v>58737825</v>
      </c>
      <c r="H16" s="39">
        <f t="shared" si="0"/>
        <v>1.818718983074689</v>
      </c>
      <c r="I16" s="42">
        <f t="shared" si="1"/>
        <v>-17.116607116065325</v>
      </c>
      <c r="J16" s="42">
        <f t="shared" si="2"/>
        <v>-5.9017593370009678</v>
      </c>
      <c r="K16" s="42">
        <f t="shared" si="3"/>
        <v>-10.061647299661345</v>
      </c>
      <c r="L16" s="42">
        <f t="shared" si="4"/>
        <v>11.271608026340644</v>
      </c>
    </row>
    <row r="17" spans="1:12" x14ac:dyDescent="0.25">
      <c r="A17" s="57" t="s">
        <v>32</v>
      </c>
      <c r="B17" s="58">
        <f>SUM(B12:B16)</f>
        <v>1610068442</v>
      </c>
      <c r="C17" s="58">
        <f>SUM(C12:C16)</f>
        <v>3667532191</v>
      </c>
      <c r="D17" s="58">
        <f>SUM(D12:D16)</f>
        <v>1456161396</v>
      </c>
      <c r="E17" s="58">
        <f>SUM(E12:E16)</f>
        <v>3358576805</v>
      </c>
      <c r="F17" s="58">
        <f>SUM(F12:F16)</f>
        <v>1559469446</v>
      </c>
      <c r="G17" s="58">
        <f>SUM(G12:G16)</f>
        <v>3229626212</v>
      </c>
      <c r="H17" s="42"/>
      <c r="I17" s="42">
        <f t="shared" si="1"/>
        <v>-3.1426611863249008</v>
      </c>
      <c r="J17" s="42">
        <f t="shared" si="2"/>
        <v>-11.940071857436081</v>
      </c>
      <c r="K17" s="42">
        <f t="shared" si="3"/>
        <v>7.0945466816921368</v>
      </c>
      <c r="L17" s="42">
        <f t="shared" si="4"/>
        <v>-3.8394415398816477</v>
      </c>
    </row>
    <row r="18" spans="1:12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x14ac:dyDescent="0.25">
      <c r="A20" s="10" t="s">
        <v>19</v>
      </c>
      <c r="B20" s="11"/>
      <c r="C20" s="11"/>
      <c r="D20" s="11"/>
      <c r="E20" s="11"/>
      <c r="F20" s="11"/>
      <c r="G20" s="41"/>
      <c r="H20" s="41"/>
      <c r="I20" s="41"/>
      <c r="J20" s="41"/>
      <c r="K20" s="41"/>
      <c r="L20" s="41"/>
    </row>
    <row r="21" spans="1:12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2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2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</row>
  </sheetData>
  <mergeCells count="8">
    <mergeCell ref="A9:O9"/>
    <mergeCell ref="D10:E10"/>
    <mergeCell ref="B10:C10"/>
    <mergeCell ref="F10:G10"/>
    <mergeCell ref="H10:H11"/>
    <mergeCell ref="I10:J10"/>
    <mergeCell ref="K10:L10"/>
    <mergeCell ref="A10:A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119"/>
  <sheetViews>
    <sheetView showGridLines="0" topLeftCell="A115" workbookViewId="0">
      <selection activeCell="A119" sqref="A119:G119"/>
    </sheetView>
  </sheetViews>
  <sheetFormatPr defaultRowHeight="15" x14ac:dyDescent="0.25"/>
  <cols>
    <col min="2" max="5" width="14.85546875" bestFit="1" customWidth="1"/>
  </cols>
  <sheetData>
    <row r="9" spans="1:7" x14ac:dyDescent="0.25">
      <c r="A9" s="73" t="s">
        <v>55</v>
      </c>
      <c r="B9" s="73"/>
      <c r="C9" s="73"/>
      <c r="D9" s="73"/>
      <c r="E9" s="73"/>
      <c r="F9" s="73"/>
      <c r="G9" s="73"/>
    </row>
    <row r="10" spans="1:7" x14ac:dyDescent="0.25">
      <c r="A10" s="5" t="s">
        <v>1</v>
      </c>
      <c r="B10" s="4" t="s">
        <v>2</v>
      </c>
      <c r="C10" s="4"/>
      <c r="D10" s="4" t="s">
        <v>3</v>
      </c>
      <c r="E10" s="4"/>
      <c r="F10" s="13" t="s">
        <v>22</v>
      </c>
      <c r="G10" s="12"/>
    </row>
    <row r="11" spans="1:7" x14ac:dyDescent="0.25">
      <c r="A11" s="5"/>
      <c r="B11" s="69" t="s">
        <v>7</v>
      </c>
      <c r="C11" s="69" t="s">
        <v>8</v>
      </c>
      <c r="D11" s="69" t="s">
        <v>7</v>
      </c>
      <c r="E11" s="69" t="s">
        <v>8</v>
      </c>
      <c r="F11" s="72" t="s">
        <v>7</v>
      </c>
      <c r="G11" s="72" t="s">
        <v>8</v>
      </c>
    </row>
    <row r="12" spans="1:7" ht="19.5" x14ac:dyDescent="0.25">
      <c r="A12" s="63" t="s">
        <v>56</v>
      </c>
      <c r="B12" s="66">
        <v>20405592119</v>
      </c>
      <c r="C12" s="66">
        <v>14205168143</v>
      </c>
      <c r="D12" s="66">
        <v>21961541941</v>
      </c>
      <c r="E12" s="74">
        <v>14118234157</v>
      </c>
      <c r="F12" s="79">
        <v>7.6251147868001681</v>
      </c>
      <c r="G12" s="79">
        <v>-0.61198843353950849</v>
      </c>
    </row>
    <row r="13" spans="1:7" ht="19.5" x14ac:dyDescent="0.25">
      <c r="A13" s="63" t="s">
        <v>57</v>
      </c>
      <c r="B13" s="66">
        <v>3719864740</v>
      </c>
      <c r="C13" s="66">
        <v>5549602992</v>
      </c>
      <c r="D13" s="66">
        <v>5242617330</v>
      </c>
      <c r="E13" s="74">
        <v>7197830030</v>
      </c>
      <c r="F13" s="79">
        <v>40.935697839378946</v>
      </c>
      <c r="G13" s="79">
        <v>29.699908991255626</v>
      </c>
    </row>
    <row r="14" spans="1:7" ht="19.5" x14ac:dyDescent="0.25">
      <c r="A14" s="63" t="s">
        <v>58</v>
      </c>
      <c r="B14" s="66">
        <v>7024437295</v>
      </c>
      <c r="C14" s="66">
        <v>6876537383</v>
      </c>
      <c r="D14" s="66">
        <v>6318242418</v>
      </c>
      <c r="E14" s="74">
        <v>6505866990</v>
      </c>
      <c r="F14" s="79">
        <v>-10.053401394908462</v>
      </c>
      <c r="G14" s="79">
        <v>-5.3903639630660933</v>
      </c>
    </row>
    <row r="15" spans="1:7" ht="19.5" x14ac:dyDescent="0.25">
      <c r="A15" s="63" t="s">
        <v>59</v>
      </c>
      <c r="B15" s="66">
        <v>2624650616</v>
      </c>
      <c r="C15" s="66">
        <v>5617216250</v>
      </c>
      <c r="D15" s="66">
        <v>2763549360</v>
      </c>
      <c r="E15" s="74">
        <v>5670540833</v>
      </c>
      <c r="F15" s="79">
        <v>5.2920850932793257</v>
      </c>
      <c r="G15" s="79">
        <v>0.94930621551199579</v>
      </c>
    </row>
    <row r="16" spans="1:7" ht="68.25" x14ac:dyDescent="0.25">
      <c r="A16" s="63" t="s">
        <v>60</v>
      </c>
      <c r="B16" s="66">
        <v>3504386971</v>
      </c>
      <c r="C16" s="66">
        <v>3136035455</v>
      </c>
      <c r="D16" s="66">
        <v>2872570857</v>
      </c>
      <c r="E16" s="74">
        <v>5615510492</v>
      </c>
      <c r="F16" s="79">
        <v>-18.029290692737248</v>
      </c>
      <c r="G16" s="79">
        <v>79.063998879438685</v>
      </c>
    </row>
    <row r="17" spans="1:7" ht="19.5" x14ac:dyDescent="0.25">
      <c r="A17" s="63" t="s">
        <v>61</v>
      </c>
      <c r="B17" s="66">
        <v>3468178781</v>
      </c>
      <c r="C17" s="66">
        <v>5046116856</v>
      </c>
      <c r="D17" s="66">
        <v>3634791182</v>
      </c>
      <c r="E17" s="74">
        <v>5217005716</v>
      </c>
      <c r="F17" s="79">
        <v>4.8040314966681024</v>
      </c>
      <c r="G17" s="79">
        <v>3.3865418672737917</v>
      </c>
    </row>
    <row r="18" spans="1:7" ht="19.5" x14ac:dyDescent="0.25">
      <c r="A18" s="63" t="s">
        <v>62</v>
      </c>
      <c r="B18" s="66">
        <v>2973389036</v>
      </c>
      <c r="C18" s="66">
        <v>5089433588</v>
      </c>
      <c r="D18" s="66">
        <v>3170522257</v>
      </c>
      <c r="E18" s="74">
        <v>5076714369</v>
      </c>
      <c r="F18" s="79">
        <v>6.6299168596248137</v>
      </c>
      <c r="G18" s="79">
        <v>-0.24991423466040885</v>
      </c>
    </row>
    <row r="19" spans="1:7" ht="19.5" x14ac:dyDescent="0.25">
      <c r="A19" s="63" t="s">
        <v>13</v>
      </c>
      <c r="B19" s="66">
        <v>2834061583</v>
      </c>
      <c r="C19" s="66">
        <v>4856384313</v>
      </c>
      <c r="D19" s="66">
        <v>2722704075</v>
      </c>
      <c r="E19" s="74">
        <v>4843133323</v>
      </c>
      <c r="F19" s="79">
        <v>-3.9292550545821996</v>
      </c>
      <c r="G19" s="79">
        <v>-0.27285711232795506</v>
      </c>
    </row>
    <row r="20" spans="1:7" ht="19.5" x14ac:dyDescent="0.25">
      <c r="A20" s="63" t="s">
        <v>12</v>
      </c>
      <c r="B20" s="66">
        <v>1903237342</v>
      </c>
      <c r="C20" s="66">
        <v>4565855951</v>
      </c>
      <c r="D20" s="66">
        <v>1789518034</v>
      </c>
      <c r="E20" s="74">
        <v>4619619851</v>
      </c>
      <c r="F20" s="79">
        <v>-5.9750460696877212</v>
      </c>
      <c r="G20" s="79">
        <v>1.1775207228827469</v>
      </c>
    </row>
    <row r="21" spans="1:7" ht="19.5" x14ac:dyDescent="0.25">
      <c r="A21" s="63" t="s">
        <v>63</v>
      </c>
      <c r="B21" s="66">
        <v>6473844974</v>
      </c>
      <c r="C21" s="66">
        <v>3472295221</v>
      </c>
      <c r="D21" s="66">
        <v>6189072279</v>
      </c>
      <c r="E21" s="74">
        <v>4239207833</v>
      </c>
      <c r="F21" s="79">
        <v>-4.3988185714006534</v>
      </c>
      <c r="G21" s="79">
        <v>22.086618884299057</v>
      </c>
    </row>
    <row r="22" spans="1:7" ht="19.5" x14ac:dyDescent="0.25">
      <c r="A22" s="63" t="s">
        <v>64</v>
      </c>
      <c r="B22" s="66">
        <v>2991360536</v>
      </c>
      <c r="C22" s="66">
        <v>3522748792</v>
      </c>
      <c r="D22" s="66">
        <v>3115111945</v>
      </c>
      <c r="E22" s="74">
        <v>3941972174</v>
      </c>
      <c r="F22" s="79">
        <v>4.1369606742716059</v>
      </c>
      <c r="G22" s="79">
        <v>11.900462018524777</v>
      </c>
    </row>
    <row r="23" spans="1:7" ht="19.5" x14ac:dyDescent="0.25">
      <c r="A23" s="63" t="s">
        <v>65</v>
      </c>
      <c r="B23" s="66">
        <v>2104626101</v>
      </c>
      <c r="C23" s="66">
        <v>3868756375</v>
      </c>
      <c r="D23" s="66">
        <v>2337474434</v>
      </c>
      <c r="E23" s="74">
        <v>3819969643</v>
      </c>
      <c r="F23" s="79">
        <v>11.063643698487041</v>
      </c>
      <c r="G23" s="79">
        <v>-1.2610443065182722</v>
      </c>
    </row>
    <row r="24" spans="1:7" ht="19.5" x14ac:dyDescent="0.25">
      <c r="A24" s="63" t="s">
        <v>66</v>
      </c>
      <c r="B24" s="66">
        <v>5082870400</v>
      </c>
      <c r="C24" s="66">
        <v>3855285252</v>
      </c>
      <c r="D24" s="66">
        <v>5380296382</v>
      </c>
      <c r="E24" s="74">
        <v>3750611647</v>
      </c>
      <c r="F24" s="79">
        <v>5.8515358172421656</v>
      </c>
      <c r="G24" s="79">
        <v>-2.7150677098587863</v>
      </c>
    </row>
    <row r="25" spans="1:7" ht="39" x14ac:dyDescent="0.25">
      <c r="A25" s="63" t="s">
        <v>67</v>
      </c>
      <c r="B25" s="66">
        <v>2810198000</v>
      </c>
      <c r="C25" s="66">
        <v>3450409297</v>
      </c>
      <c r="D25" s="66">
        <v>3622873610</v>
      </c>
      <c r="E25" s="74">
        <v>3738276231</v>
      </c>
      <c r="F25" s="79">
        <v>28.918802518541384</v>
      </c>
      <c r="G25" s="79">
        <v>8.3429793169839144</v>
      </c>
    </row>
    <row r="26" spans="1:7" ht="19.5" x14ac:dyDescent="0.25">
      <c r="A26" s="63" t="s">
        <v>68</v>
      </c>
      <c r="B26" s="66">
        <v>4006148955</v>
      </c>
      <c r="C26" s="66">
        <v>3413270150</v>
      </c>
      <c r="D26" s="66">
        <v>4768647931</v>
      </c>
      <c r="E26" s="74">
        <v>3450638129</v>
      </c>
      <c r="F26" s="79">
        <v>19.033215803130304</v>
      </c>
      <c r="G26" s="79">
        <v>1.0947852750535958</v>
      </c>
    </row>
    <row r="27" spans="1:7" ht="19.5" x14ac:dyDescent="0.25">
      <c r="A27" s="63" t="s">
        <v>69</v>
      </c>
      <c r="B27" s="66">
        <v>2490147751</v>
      </c>
      <c r="C27" s="66">
        <v>3302831026</v>
      </c>
      <c r="D27" s="66">
        <v>2545412192</v>
      </c>
      <c r="E27" s="74">
        <v>3267066795</v>
      </c>
      <c r="F27" s="79">
        <v>2.2193237721660068</v>
      </c>
      <c r="G27" s="79">
        <v>-1.08283562551226</v>
      </c>
    </row>
    <row r="28" spans="1:7" ht="29.25" x14ac:dyDescent="0.25">
      <c r="A28" s="71" t="s">
        <v>11</v>
      </c>
      <c r="B28" s="70">
        <v>1456161396</v>
      </c>
      <c r="C28" s="70">
        <v>3358576805</v>
      </c>
      <c r="D28" s="70">
        <v>1559469446</v>
      </c>
      <c r="E28" s="75">
        <v>3229626212</v>
      </c>
      <c r="F28" s="76">
        <v>7.0945466816921368</v>
      </c>
      <c r="G28" s="76">
        <v>-3.8394415398816477</v>
      </c>
    </row>
    <row r="29" spans="1:7" ht="19.5" x14ac:dyDescent="0.25">
      <c r="A29" s="63" t="s">
        <v>70</v>
      </c>
      <c r="B29" s="66">
        <v>2257503538</v>
      </c>
      <c r="C29" s="66">
        <v>2996534965</v>
      </c>
      <c r="D29" s="66">
        <v>2510886322</v>
      </c>
      <c r="E29" s="74">
        <v>2930413991</v>
      </c>
      <c r="F29" s="79">
        <v>11.224025997517614</v>
      </c>
      <c r="G29" s="79">
        <v>-2.2065810935731918</v>
      </c>
    </row>
    <row r="30" spans="1:7" ht="19.5" x14ac:dyDescent="0.25">
      <c r="A30" s="63" t="s">
        <v>71</v>
      </c>
      <c r="B30" s="66">
        <v>451487028</v>
      </c>
      <c r="C30" s="66">
        <v>702279419</v>
      </c>
      <c r="D30" s="66">
        <v>405084663</v>
      </c>
      <c r="E30" s="74">
        <v>2867345856</v>
      </c>
      <c r="F30" s="79">
        <v>-10.277674024335425</v>
      </c>
      <c r="G30" s="79">
        <v>308.29131232165582</v>
      </c>
    </row>
    <row r="31" spans="1:7" ht="19.5" x14ac:dyDescent="0.25">
      <c r="A31" s="63" t="s">
        <v>72</v>
      </c>
      <c r="B31" s="66">
        <v>2519070341</v>
      </c>
      <c r="C31" s="66">
        <v>2396850636</v>
      </c>
      <c r="D31" s="66">
        <v>2901557266</v>
      </c>
      <c r="E31" s="74">
        <v>2610417225</v>
      </c>
      <c r="F31" s="79">
        <v>15.183654016114673</v>
      </c>
      <c r="G31" s="79">
        <v>8.9103002828917255</v>
      </c>
    </row>
    <row r="32" spans="1:7" ht="19.5" x14ac:dyDescent="0.25">
      <c r="A32" s="63" t="s">
        <v>73</v>
      </c>
      <c r="B32" s="66">
        <v>1386877048</v>
      </c>
      <c r="C32" s="66">
        <v>2674927043</v>
      </c>
      <c r="D32" s="66">
        <v>1488542960</v>
      </c>
      <c r="E32" s="74">
        <v>2501813872</v>
      </c>
      <c r="F32" s="79">
        <v>7.3305641726937125</v>
      </c>
      <c r="G32" s="79">
        <v>-6.4716969179783348</v>
      </c>
    </row>
    <row r="33" spans="1:7" ht="19.5" x14ac:dyDescent="0.25">
      <c r="A33" s="62" t="s">
        <v>10</v>
      </c>
      <c r="B33" s="61">
        <v>1359776179</v>
      </c>
      <c r="C33" s="61">
        <v>2466250958</v>
      </c>
      <c r="D33" s="61">
        <v>1561991370</v>
      </c>
      <c r="E33" s="64">
        <v>2464301666</v>
      </c>
      <c r="F33" s="65">
        <v>14.871211462809427</v>
      </c>
      <c r="G33" s="65">
        <v>-7.9038671781432868E-2</v>
      </c>
    </row>
    <row r="34" spans="1:7" ht="19.5" x14ac:dyDescent="0.25">
      <c r="A34" s="63" t="s">
        <v>74</v>
      </c>
      <c r="B34" s="66">
        <v>1695928218</v>
      </c>
      <c r="C34" s="66">
        <v>1688411229</v>
      </c>
      <c r="D34" s="66">
        <v>1704859020</v>
      </c>
      <c r="E34" s="74">
        <v>2062770314</v>
      </c>
      <c r="F34" s="79">
        <v>0.52660259468599691</v>
      </c>
      <c r="G34" s="79">
        <v>22.172269324560375</v>
      </c>
    </row>
    <row r="35" spans="1:7" ht="19.5" x14ac:dyDescent="0.25">
      <c r="A35" s="63" t="s">
        <v>75</v>
      </c>
      <c r="B35" s="66">
        <v>1758353164</v>
      </c>
      <c r="C35" s="66">
        <v>1960962635</v>
      </c>
      <c r="D35" s="66">
        <v>1833942155</v>
      </c>
      <c r="E35" s="74">
        <v>2045125117</v>
      </c>
      <c r="F35" s="79">
        <v>4.2988514791901196</v>
      </c>
      <c r="G35" s="79">
        <v>4.2918962604302777</v>
      </c>
    </row>
    <row r="36" spans="1:7" ht="29.25" x14ac:dyDescent="0.25">
      <c r="A36" s="63" t="s">
        <v>76</v>
      </c>
      <c r="B36" s="66">
        <v>1792971152</v>
      </c>
      <c r="C36" s="66">
        <v>1856836278</v>
      </c>
      <c r="D36" s="66">
        <v>1729988864</v>
      </c>
      <c r="E36" s="74">
        <v>1842875916</v>
      </c>
      <c r="F36" s="79">
        <v>-3.5127329254430748</v>
      </c>
      <c r="G36" s="79">
        <v>-0.7518359138823314</v>
      </c>
    </row>
    <row r="37" spans="1:7" ht="19.5" x14ac:dyDescent="0.25">
      <c r="A37" s="63" t="s">
        <v>77</v>
      </c>
      <c r="B37" s="66">
        <v>1188693633</v>
      </c>
      <c r="C37" s="66">
        <v>1746575232</v>
      </c>
      <c r="D37" s="66">
        <v>1257591688</v>
      </c>
      <c r="E37" s="74">
        <v>1768325701</v>
      </c>
      <c r="F37" s="79">
        <v>5.7961154234599945</v>
      </c>
      <c r="G37" s="79">
        <v>1.245321048958985</v>
      </c>
    </row>
    <row r="38" spans="1:7" ht="19.5" x14ac:dyDescent="0.25">
      <c r="A38" s="63" t="s">
        <v>78</v>
      </c>
      <c r="B38" s="66">
        <v>956255538</v>
      </c>
      <c r="C38" s="66">
        <v>1606998025</v>
      </c>
      <c r="D38" s="66">
        <v>1223689653</v>
      </c>
      <c r="E38" s="74">
        <v>1762429892</v>
      </c>
      <c r="F38" s="79">
        <v>27.966804308327056</v>
      </c>
      <c r="G38" s="79">
        <v>9.6721878049601315</v>
      </c>
    </row>
    <row r="39" spans="1:7" ht="29.25" x14ac:dyDescent="0.25">
      <c r="A39" s="63" t="s">
        <v>79</v>
      </c>
      <c r="B39" s="66">
        <v>1107785330</v>
      </c>
      <c r="C39" s="66">
        <v>1803923796</v>
      </c>
      <c r="D39" s="66">
        <v>1186421767</v>
      </c>
      <c r="E39" s="74">
        <v>1755732957</v>
      </c>
      <c r="F39" s="79">
        <v>7.0985266612981803</v>
      </c>
      <c r="G39" s="79">
        <v>-2.6714453851574973</v>
      </c>
    </row>
    <row r="40" spans="1:7" ht="19.5" x14ac:dyDescent="0.25">
      <c r="A40" s="63" t="s">
        <v>80</v>
      </c>
      <c r="B40" s="66">
        <v>1777154765</v>
      </c>
      <c r="C40" s="66">
        <v>2189783953</v>
      </c>
      <c r="D40" s="66">
        <v>1612288931</v>
      </c>
      <c r="E40" s="74">
        <v>1636419721</v>
      </c>
      <c r="F40" s="79">
        <v>-9.2769542218232175</v>
      </c>
      <c r="G40" s="79">
        <v>-25.270266102822248</v>
      </c>
    </row>
    <row r="41" spans="1:7" ht="19.5" x14ac:dyDescent="0.25">
      <c r="A41" s="63" t="s">
        <v>81</v>
      </c>
      <c r="B41" s="66">
        <v>2715739868</v>
      </c>
      <c r="C41" s="66">
        <v>1577529475</v>
      </c>
      <c r="D41" s="66">
        <v>2715024424</v>
      </c>
      <c r="E41" s="74">
        <v>1572795719</v>
      </c>
      <c r="F41" s="79">
        <v>-2.6344349413960799E-2</v>
      </c>
      <c r="G41" s="79">
        <v>-0.30007401288017377</v>
      </c>
    </row>
    <row r="42" spans="1:7" ht="19.5" x14ac:dyDescent="0.25">
      <c r="A42" s="63" t="s">
        <v>82</v>
      </c>
      <c r="B42" s="66">
        <v>1695050960</v>
      </c>
      <c r="C42" s="66">
        <v>1505485910</v>
      </c>
      <c r="D42" s="66">
        <v>1886673636</v>
      </c>
      <c r="E42" s="74">
        <v>1543671851</v>
      </c>
      <c r="F42" s="79">
        <v>11.304832746739365</v>
      </c>
      <c r="G42" s="79">
        <v>2.5364528984532342</v>
      </c>
    </row>
    <row r="43" spans="1:7" ht="19.5" x14ac:dyDescent="0.25">
      <c r="A43" s="62" t="s">
        <v>9</v>
      </c>
      <c r="B43" s="61">
        <v>1680023026</v>
      </c>
      <c r="C43" s="61">
        <v>1792381864</v>
      </c>
      <c r="D43" s="61">
        <v>1861457692</v>
      </c>
      <c r="E43" s="64">
        <v>1535265981</v>
      </c>
      <c r="F43" s="65">
        <v>10.799534482094657</v>
      </c>
      <c r="G43" s="65">
        <v>-14.344927727967686</v>
      </c>
    </row>
    <row r="44" spans="1:7" ht="19.5" x14ac:dyDescent="0.25">
      <c r="A44" s="63" t="s">
        <v>83</v>
      </c>
      <c r="B44" s="66">
        <v>822168648</v>
      </c>
      <c r="C44" s="66">
        <v>1442248657</v>
      </c>
      <c r="D44" s="66">
        <v>839641973</v>
      </c>
      <c r="E44" s="74">
        <v>1532666135</v>
      </c>
      <c r="F44" s="79">
        <v>2.125272599789028</v>
      </c>
      <c r="G44" s="79">
        <v>6.2692017469495198</v>
      </c>
    </row>
    <row r="45" spans="1:7" ht="19.5" x14ac:dyDescent="0.25">
      <c r="A45" s="63" t="s">
        <v>84</v>
      </c>
      <c r="B45" s="66">
        <v>980478768</v>
      </c>
      <c r="C45" s="66">
        <v>1592529303</v>
      </c>
      <c r="D45" s="66">
        <v>1111223419</v>
      </c>
      <c r="E45" s="74">
        <v>1512398294</v>
      </c>
      <c r="F45" s="79">
        <v>13.334776363051247</v>
      </c>
      <c r="G45" s="79">
        <v>-5.0316819193875801</v>
      </c>
    </row>
    <row r="46" spans="1:7" ht="19.5" x14ac:dyDescent="0.25">
      <c r="A46" s="63" t="s">
        <v>15</v>
      </c>
      <c r="B46" s="66">
        <v>1576856675</v>
      </c>
      <c r="C46" s="66">
        <v>1403313304</v>
      </c>
      <c r="D46" s="66">
        <v>2160851195</v>
      </c>
      <c r="E46" s="74">
        <v>1465992842</v>
      </c>
      <c r="F46" s="79">
        <v>37.035358334009658</v>
      </c>
      <c r="G46" s="79">
        <v>4.4665391414261251</v>
      </c>
    </row>
    <row r="47" spans="1:7" ht="19.5" x14ac:dyDescent="0.25">
      <c r="A47" s="63" t="s">
        <v>85</v>
      </c>
      <c r="B47" s="66">
        <v>1574459784</v>
      </c>
      <c r="C47" s="66">
        <v>1513401932</v>
      </c>
      <c r="D47" s="66">
        <v>1425179115</v>
      </c>
      <c r="E47" s="74">
        <v>1416690351</v>
      </c>
      <c r="F47" s="79">
        <v>-9.4813897767997872</v>
      </c>
      <c r="G47" s="79">
        <v>-6.3903434345556178</v>
      </c>
    </row>
    <row r="48" spans="1:7" ht="19.5" x14ac:dyDescent="0.25">
      <c r="A48" s="63" t="s">
        <v>86</v>
      </c>
      <c r="B48" s="66">
        <v>594303002</v>
      </c>
      <c r="C48" s="66">
        <v>1483943550</v>
      </c>
      <c r="D48" s="66">
        <v>892729441</v>
      </c>
      <c r="E48" s="74">
        <v>1343357573</v>
      </c>
      <c r="F48" s="79">
        <v>50.214526595980402</v>
      </c>
      <c r="G48" s="79">
        <v>-9.4738089599162976</v>
      </c>
    </row>
    <row r="49" spans="1:7" ht="19.5" x14ac:dyDescent="0.25">
      <c r="A49" s="63" t="s">
        <v>87</v>
      </c>
      <c r="B49" s="66">
        <v>642506638</v>
      </c>
      <c r="C49" s="66">
        <v>1270248966</v>
      </c>
      <c r="D49" s="66">
        <v>604059229</v>
      </c>
      <c r="E49" s="74">
        <v>1331268394</v>
      </c>
      <c r="F49" s="79">
        <v>-5.9839707056847544</v>
      </c>
      <c r="G49" s="79">
        <v>4.8037376635030427</v>
      </c>
    </row>
    <row r="50" spans="1:7" ht="19.5" x14ac:dyDescent="0.25">
      <c r="A50" s="63" t="s">
        <v>88</v>
      </c>
      <c r="B50" s="66">
        <v>2209815381</v>
      </c>
      <c r="C50" s="66">
        <v>1798386679</v>
      </c>
      <c r="D50" s="66">
        <v>1941750290</v>
      </c>
      <c r="E50" s="74">
        <v>1330688945</v>
      </c>
      <c r="F50" s="79">
        <v>-12.130655497505558</v>
      </c>
      <c r="G50" s="79">
        <v>-26.006516810948867</v>
      </c>
    </row>
    <row r="51" spans="1:7" ht="19.5" x14ac:dyDescent="0.25">
      <c r="A51" s="63" t="s">
        <v>89</v>
      </c>
      <c r="B51" s="66">
        <v>323349873</v>
      </c>
      <c r="C51" s="66">
        <v>1330030221</v>
      </c>
      <c r="D51" s="66">
        <v>372681922</v>
      </c>
      <c r="E51" s="74">
        <v>1328795784</v>
      </c>
      <c r="F51" s="79">
        <v>15.256554314465447</v>
      </c>
      <c r="G51" s="79">
        <v>-9.2812703088199555E-2</v>
      </c>
    </row>
    <row r="52" spans="1:7" ht="19.5" x14ac:dyDescent="0.25">
      <c r="A52" s="63" t="s">
        <v>90</v>
      </c>
      <c r="B52" s="66">
        <v>920205026</v>
      </c>
      <c r="C52" s="66">
        <v>1346391849</v>
      </c>
      <c r="D52" s="66">
        <v>857759394</v>
      </c>
      <c r="E52" s="74">
        <v>1324404619</v>
      </c>
      <c r="F52" s="79">
        <v>-6.786056393480294</v>
      </c>
      <c r="G52" s="79">
        <v>-1.6330483593116298</v>
      </c>
    </row>
    <row r="53" spans="1:7" ht="29.25" x14ac:dyDescent="0.25">
      <c r="A53" s="63" t="s">
        <v>91</v>
      </c>
      <c r="B53" s="66">
        <v>554025626</v>
      </c>
      <c r="C53" s="66">
        <v>1211065688</v>
      </c>
      <c r="D53" s="66">
        <v>598266372</v>
      </c>
      <c r="E53" s="74">
        <v>1311397798</v>
      </c>
      <c r="F53" s="79">
        <v>7.9853248521035027</v>
      </c>
      <c r="G53" s="79">
        <v>8.284613377635381</v>
      </c>
    </row>
    <row r="54" spans="1:7" ht="29.25" x14ac:dyDescent="0.25">
      <c r="A54" s="63" t="s">
        <v>16</v>
      </c>
      <c r="B54" s="66">
        <v>558191026</v>
      </c>
      <c r="C54" s="66">
        <v>1121913817</v>
      </c>
      <c r="D54" s="66">
        <v>861666803</v>
      </c>
      <c r="E54" s="74">
        <v>1156637694</v>
      </c>
      <c r="F54" s="79">
        <v>54.367727688979386</v>
      </c>
      <c r="G54" s="79">
        <v>3.0950574343447954</v>
      </c>
    </row>
    <row r="55" spans="1:7" ht="19.5" x14ac:dyDescent="0.25">
      <c r="A55" s="63" t="s">
        <v>92</v>
      </c>
      <c r="B55" s="66">
        <v>3247113215</v>
      </c>
      <c r="C55" s="66">
        <v>1163722716</v>
      </c>
      <c r="D55" s="66">
        <v>2750176807</v>
      </c>
      <c r="E55" s="74">
        <v>1124691894</v>
      </c>
      <c r="F55" s="79">
        <v>-15.303944614693705</v>
      </c>
      <c r="G55" s="79">
        <v>-3.353962371221769</v>
      </c>
    </row>
    <row r="56" spans="1:7" ht="19.5" x14ac:dyDescent="0.25">
      <c r="A56" s="63" t="s">
        <v>93</v>
      </c>
      <c r="B56" s="66">
        <v>1308210834</v>
      </c>
      <c r="C56" s="66">
        <v>1168094003</v>
      </c>
      <c r="D56" s="66">
        <v>1322917213</v>
      </c>
      <c r="E56" s="74">
        <v>1094290435</v>
      </c>
      <c r="F56" s="79">
        <v>1.1241597010042739</v>
      </c>
      <c r="G56" s="79">
        <v>-6.3182901213816081</v>
      </c>
    </row>
    <row r="57" spans="1:7" ht="19.5" x14ac:dyDescent="0.25">
      <c r="A57" s="63" t="s">
        <v>94</v>
      </c>
      <c r="B57" s="66">
        <v>737161415</v>
      </c>
      <c r="C57" s="66">
        <v>1047199456</v>
      </c>
      <c r="D57" s="66">
        <v>841441461</v>
      </c>
      <c r="E57" s="74">
        <v>1063580142</v>
      </c>
      <c r="F57" s="79">
        <v>14.146161733112407</v>
      </c>
      <c r="G57" s="79">
        <v>1.5642374436069133</v>
      </c>
    </row>
    <row r="58" spans="1:7" ht="19.5" x14ac:dyDescent="0.25">
      <c r="A58" s="63" t="s">
        <v>95</v>
      </c>
      <c r="B58" s="66">
        <v>712438676</v>
      </c>
      <c r="C58" s="66">
        <v>1031908390</v>
      </c>
      <c r="D58" s="66">
        <v>700960561</v>
      </c>
      <c r="E58" s="74">
        <v>959361827</v>
      </c>
      <c r="F58" s="79">
        <v>-1.6111021743575265</v>
      </c>
      <c r="G58" s="79">
        <v>-7.0303297950702728</v>
      </c>
    </row>
    <row r="59" spans="1:7" ht="19.5" x14ac:dyDescent="0.25">
      <c r="A59" s="63" t="s">
        <v>96</v>
      </c>
      <c r="B59" s="66">
        <v>437830262</v>
      </c>
      <c r="C59" s="66">
        <v>857359635</v>
      </c>
      <c r="D59" s="66">
        <v>562825353</v>
      </c>
      <c r="E59" s="74">
        <v>913964262</v>
      </c>
      <c r="F59" s="79">
        <v>28.548755499225877</v>
      </c>
      <c r="G59" s="79">
        <v>6.6022034032427968</v>
      </c>
    </row>
    <row r="60" spans="1:7" ht="19.5" x14ac:dyDescent="0.25">
      <c r="A60" s="63" t="s">
        <v>97</v>
      </c>
      <c r="B60" s="66">
        <v>1493200266</v>
      </c>
      <c r="C60" s="66">
        <v>987679024</v>
      </c>
      <c r="D60" s="66">
        <v>1754584567</v>
      </c>
      <c r="E60" s="74">
        <v>904703187</v>
      </c>
      <c r="F60" s="79">
        <v>17.504972839323088</v>
      </c>
      <c r="G60" s="79">
        <v>-8.4010933697828563</v>
      </c>
    </row>
    <row r="61" spans="1:7" ht="19.5" x14ac:dyDescent="0.25">
      <c r="A61" s="63" t="s">
        <v>98</v>
      </c>
      <c r="B61" s="66">
        <v>271245513</v>
      </c>
      <c r="C61" s="66">
        <v>1329094027</v>
      </c>
      <c r="D61" s="66">
        <v>264572891</v>
      </c>
      <c r="E61" s="74">
        <v>879254641</v>
      </c>
      <c r="F61" s="79">
        <v>-2.45999350411374</v>
      </c>
      <c r="G61" s="79">
        <v>-33.845565239305671</v>
      </c>
    </row>
    <row r="62" spans="1:7" ht="19.5" x14ac:dyDescent="0.25">
      <c r="A62" s="63" t="s">
        <v>99</v>
      </c>
      <c r="B62" s="66">
        <v>193760283</v>
      </c>
      <c r="C62" s="66">
        <v>603103051</v>
      </c>
      <c r="D62" s="66">
        <v>229635343</v>
      </c>
      <c r="E62" s="74">
        <v>833162593</v>
      </c>
      <c r="F62" s="79">
        <v>18.515177333839873</v>
      </c>
      <c r="G62" s="79">
        <v>38.145975487694898</v>
      </c>
    </row>
    <row r="63" spans="1:7" ht="19.5" x14ac:dyDescent="0.25">
      <c r="A63" s="63" t="s">
        <v>100</v>
      </c>
      <c r="B63" s="66">
        <v>343599447</v>
      </c>
      <c r="C63" s="66">
        <v>930179951</v>
      </c>
      <c r="D63" s="66">
        <v>347449414</v>
      </c>
      <c r="E63" s="74">
        <v>809225197</v>
      </c>
      <c r="F63" s="79">
        <v>1.1204811397731902</v>
      </c>
      <c r="G63" s="79">
        <v>-13.00337143043842</v>
      </c>
    </row>
    <row r="64" spans="1:7" ht="19.5" x14ac:dyDescent="0.25">
      <c r="A64" s="63" t="s">
        <v>101</v>
      </c>
      <c r="B64" s="66">
        <v>587756892</v>
      </c>
      <c r="C64" s="66">
        <v>872224890</v>
      </c>
      <c r="D64" s="66">
        <v>545775961</v>
      </c>
      <c r="E64" s="74">
        <v>785289909</v>
      </c>
      <c r="F64" s="79">
        <v>-7.142567202767907</v>
      </c>
      <c r="G64" s="79">
        <v>-9.96703740018242</v>
      </c>
    </row>
    <row r="65" spans="1:7" ht="19.5" x14ac:dyDescent="0.25">
      <c r="A65" s="63" t="s">
        <v>102</v>
      </c>
      <c r="B65" s="66">
        <v>407410837</v>
      </c>
      <c r="C65" s="66">
        <v>757560480</v>
      </c>
      <c r="D65" s="66">
        <v>413162176</v>
      </c>
      <c r="E65" s="74">
        <v>738960392</v>
      </c>
      <c r="F65" s="79">
        <v>1.4116804163459165</v>
      </c>
      <c r="G65" s="79">
        <v>-2.4552611297780516</v>
      </c>
    </row>
    <row r="66" spans="1:7" ht="19.5" x14ac:dyDescent="0.25">
      <c r="A66" s="63" t="s">
        <v>14</v>
      </c>
      <c r="B66" s="66">
        <v>300309880</v>
      </c>
      <c r="C66" s="66">
        <v>671924517</v>
      </c>
      <c r="D66" s="66">
        <v>303299900</v>
      </c>
      <c r="E66" s="74">
        <v>706264996</v>
      </c>
      <c r="F66" s="79">
        <v>0.99564489852947702</v>
      </c>
      <c r="G66" s="79">
        <v>5.1107643985552045</v>
      </c>
    </row>
    <row r="67" spans="1:7" ht="19.5" x14ac:dyDescent="0.25">
      <c r="A67" s="63" t="s">
        <v>17</v>
      </c>
      <c r="B67" s="66">
        <v>385511094</v>
      </c>
      <c r="C67" s="66">
        <v>698196591</v>
      </c>
      <c r="D67" s="66">
        <v>411976522</v>
      </c>
      <c r="E67" s="74">
        <v>679986266</v>
      </c>
      <c r="F67" s="79">
        <v>6.8650237079818055</v>
      </c>
      <c r="G67" s="79">
        <v>-2.6081944877327459</v>
      </c>
    </row>
    <row r="68" spans="1:7" ht="19.5" x14ac:dyDescent="0.25">
      <c r="A68" s="63" t="s">
        <v>103</v>
      </c>
      <c r="B68" s="66">
        <v>251064374</v>
      </c>
      <c r="C68" s="66">
        <v>89876335</v>
      </c>
      <c r="D68" s="66">
        <v>224136944</v>
      </c>
      <c r="E68" s="74">
        <v>564613095</v>
      </c>
      <c r="F68" s="79">
        <v>-10.725309039664864</v>
      </c>
      <c r="G68" s="79">
        <v>528.21108025822377</v>
      </c>
    </row>
    <row r="69" spans="1:7" ht="19.5" x14ac:dyDescent="0.25">
      <c r="A69" s="63" t="s">
        <v>104</v>
      </c>
      <c r="B69" s="66">
        <v>1360532499</v>
      </c>
      <c r="C69" s="66">
        <v>557629517</v>
      </c>
      <c r="D69" s="66">
        <v>1726176950</v>
      </c>
      <c r="E69" s="74">
        <v>511433061</v>
      </c>
      <c r="F69" s="79">
        <v>26.875098630040142</v>
      </c>
      <c r="G69" s="79">
        <v>-8.2844352014457598</v>
      </c>
    </row>
    <row r="70" spans="1:7" ht="19.5" x14ac:dyDescent="0.25">
      <c r="A70" s="63" t="s">
        <v>105</v>
      </c>
      <c r="B70" s="66">
        <v>1037100070</v>
      </c>
      <c r="C70" s="66">
        <v>503918337</v>
      </c>
      <c r="D70" s="66">
        <v>1230171185</v>
      </c>
      <c r="E70" s="74">
        <v>500782980</v>
      </c>
      <c r="F70" s="79">
        <v>18.616440263088592</v>
      </c>
      <c r="G70" s="79">
        <v>-0.62219545703891299</v>
      </c>
    </row>
    <row r="71" spans="1:7" ht="19.5" x14ac:dyDescent="0.25">
      <c r="A71" s="63" t="s">
        <v>106</v>
      </c>
      <c r="B71" s="66">
        <v>268213836</v>
      </c>
      <c r="C71" s="66">
        <v>504669695</v>
      </c>
      <c r="D71" s="66">
        <v>279434298</v>
      </c>
      <c r="E71" s="74">
        <v>486368785</v>
      </c>
      <c r="F71" s="79">
        <v>4.1834016348060459</v>
      </c>
      <c r="G71" s="79">
        <v>-3.6263144352267886</v>
      </c>
    </row>
    <row r="72" spans="1:7" ht="19.5" x14ac:dyDescent="0.25">
      <c r="A72" s="63" t="s">
        <v>107</v>
      </c>
      <c r="B72" s="66">
        <v>311057924</v>
      </c>
      <c r="C72" s="66">
        <v>485039330</v>
      </c>
      <c r="D72" s="66">
        <v>309355658</v>
      </c>
      <c r="E72" s="74">
        <v>466031933</v>
      </c>
      <c r="F72" s="79">
        <v>-0.54725048573268964</v>
      </c>
      <c r="G72" s="79">
        <v>-3.9187331468563542</v>
      </c>
    </row>
    <row r="73" spans="1:7" ht="29.25" x14ac:dyDescent="0.25">
      <c r="A73" s="63" t="s">
        <v>108</v>
      </c>
      <c r="B73" s="66">
        <v>5302410462</v>
      </c>
      <c r="C73" s="66">
        <v>91559002</v>
      </c>
      <c r="D73" s="66">
        <v>6358549097</v>
      </c>
      <c r="E73" s="74">
        <v>465004780</v>
      </c>
      <c r="F73" s="79">
        <v>19.918085228762877</v>
      </c>
      <c r="G73" s="79">
        <v>407.87445236679184</v>
      </c>
    </row>
    <row r="74" spans="1:7" ht="19.5" x14ac:dyDescent="0.25">
      <c r="A74" s="63" t="s">
        <v>109</v>
      </c>
      <c r="B74" s="66">
        <v>422080456</v>
      </c>
      <c r="C74" s="66">
        <v>598152011</v>
      </c>
      <c r="D74" s="66">
        <v>504982246</v>
      </c>
      <c r="E74" s="74">
        <v>464912454</v>
      </c>
      <c r="F74" s="79">
        <v>19.641229254168564</v>
      </c>
      <c r="G74" s="79">
        <v>-22.275200041081206</v>
      </c>
    </row>
    <row r="75" spans="1:7" ht="19.5" x14ac:dyDescent="0.25">
      <c r="A75" s="63" t="s">
        <v>110</v>
      </c>
      <c r="B75" s="66">
        <v>459833938</v>
      </c>
      <c r="C75" s="66">
        <v>425880118</v>
      </c>
      <c r="D75" s="66">
        <v>510295092</v>
      </c>
      <c r="E75" s="74">
        <v>455658319</v>
      </c>
      <c r="F75" s="79">
        <v>10.97377766840691</v>
      </c>
      <c r="G75" s="79">
        <v>6.992155712702214</v>
      </c>
    </row>
    <row r="76" spans="1:7" ht="19.5" x14ac:dyDescent="0.25">
      <c r="A76" s="63" t="s">
        <v>111</v>
      </c>
      <c r="B76" s="66">
        <v>1090722562</v>
      </c>
      <c r="C76" s="66">
        <v>454209890</v>
      </c>
      <c r="D76" s="66">
        <v>1403666594</v>
      </c>
      <c r="E76" s="74">
        <v>449135522</v>
      </c>
      <c r="F76" s="79">
        <v>28.691442068106767</v>
      </c>
      <c r="G76" s="79">
        <v>-1.1171857134154521</v>
      </c>
    </row>
    <row r="77" spans="1:7" ht="19.5" x14ac:dyDescent="0.25">
      <c r="A77" s="63" t="s">
        <v>112</v>
      </c>
      <c r="B77" s="66">
        <v>329877577</v>
      </c>
      <c r="C77" s="66">
        <v>469147430</v>
      </c>
      <c r="D77" s="66">
        <v>330164516</v>
      </c>
      <c r="E77" s="74">
        <v>448970062</v>
      </c>
      <c r="F77" s="79">
        <v>8.6983481147612451E-2</v>
      </c>
      <c r="G77" s="79">
        <v>-4.3008586874279615</v>
      </c>
    </row>
    <row r="78" spans="1:7" ht="19.5" x14ac:dyDescent="0.25">
      <c r="A78" s="63" t="s">
        <v>113</v>
      </c>
      <c r="B78" s="66">
        <v>1455236303</v>
      </c>
      <c r="C78" s="66">
        <v>410825503</v>
      </c>
      <c r="D78" s="66">
        <v>1285312461</v>
      </c>
      <c r="E78" s="74">
        <v>435543481</v>
      </c>
      <c r="F78" s="79">
        <v>-11.676718183136202</v>
      </c>
      <c r="G78" s="79">
        <v>6.0166610445311193</v>
      </c>
    </row>
    <row r="79" spans="1:7" ht="19.5" x14ac:dyDescent="0.25">
      <c r="A79" s="63" t="s">
        <v>114</v>
      </c>
      <c r="B79" s="66">
        <v>615945659</v>
      </c>
      <c r="C79" s="66">
        <v>427922681</v>
      </c>
      <c r="D79" s="66">
        <v>646011650</v>
      </c>
      <c r="E79" s="74">
        <v>426962641</v>
      </c>
      <c r="F79" s="79">
        <v>4.8812733007669493</v>
      </c>
      <c r="G79" s="79">
        <v>-0.22434894027036023</v>
      </c>
    </row>
    <row r="80" spans="1:7" ht="19.5" x14ac:dyDescent="0.25">
      <c r="A80" s="63" t="s">
        <v>115</v>
      </c>
      <c r="B80" s="66">
        <v>345812591</v>
      </c>
      <c r="C80" s="66">
        <v>367264169</v>
      </c>
      <c r="D80" s="66">
        <v>357249374</v>
      </c>
      <c r="E80" s="74">
        <v>422932718</v>
      </c>
      <c r="F80" s="79">
        <v>3.3072199502417732</v>
      </c>
      <c r="G80" s="79">
        <v>15.157631399647926</v>
      </c>
    </row>
    <row r="81" spans="1:7" ht="19.5" x14ac:dyDescent="0.25">
      <c r="A81" s="63" t="s">
        <v>116</v>
      </c>
      <c r="B81" s="66">
        <v>169358461</v>
      </c>
      <c r="C81" s="66">
        <v>409439285</v>
      </c>
      <c r="D81" s="66">
        <v>124191302</v>
      </c>
      <c r="E81" s="74">
        <v>350981040</v>
      </c>
      <c r="F81" s="79">
        <v>-26.66956155205024</v>
      </c>
      <c r="G81" s="79">
        <v>-14.277634594833771</v>
      </c>
    </row>
    <row r="82" spans="1:7" ht="29.25" x14ac:dyDescent="0.25">
      <c r="A82" s="63" t="s">
        <v>117</v>
      </c>
      <c r="B82" s="66">
        <v>271277740</v>
      </c>
      <c r="C82" s="66">
        <v>565595255</v>
      </c>
      <c r="D82" s="66">
        <v>255967768</v>
      </c>
      <c r="E82" s="74">
        <v>311203843</v>
      </c>
      <c r="F82" s="79">
        <v>-5.6436521477950947</v>
      </c>
      <c r="G82" s="79">
        <v>-44.977642536976369</v>
      </c>
    </row>
    <row r="83" spans="1:7" ht="19.5" x14ac:dyDescent="0.25">
      <c r="A83" s="63" t="s">
        <v>118</v>
      </c>
      <c r="B83" s="66">
        <v>134771395</v>
      </c>
      <c r="C83" s="66">
        <v>257034567</v>
      </c>
      <c r="D83" s="66">
        <v>160449086</v>
      </c>
      <c r="E83" s="74">
        <v>279492310</v>
      </c>
      <c r="F83" s="79">
        <v>19.052775256945282</v>
      </c>
      <c r="G83" s="79">
        <v>8.7372462241625186</v>
      </c>
    </row>
    <row r="84" spans="1:7" ht="19.5" x14ac:dyDescent="0.25">
      <c r="A84" s="63" t="s">
        <v>119</v>
      </c>
      <c r="B84" s="66">
        <v>383191533</v>
      </c>
      <c r="C84" s="66">
        <v>1275716579</v>
      </c>
      <c r="D84" s="66">
        <v>362588873</v>
      </c>
      <c r="E84" s="74">
        <v>276291417</v>
      </c>
      <c r="F84" s="79">
        <v>-5.3765958341255953</v>
      </c>
      <c r="G84" s="79">
        <v>-78.342257085302009</v>
      </c>
    </row>
    <row r="85" spans="1:7" ht="19.5" x14ac:dyDescent="0.25">
      <c r="A85" s="63" t="s">
        <v>120</v>
      </c>
      <c r="B85" s="66">
        <v>516255705</v>
      </c>
      <c r="C85" s="66">
        <v>316897586</v>
      </c>
      <c r="D85" s="66">
        <v>600213002</v>
      </c>
      <c r="E85" s="74">
        <v>252672420</v>
      </c>
      <c r="F85" s="79">
        <v>16.262734956120255</v>
      </c>
      <c r="G85" s="79">
        <v>-20.266852395650631</v>
      </c>
    </row>
    <row r="86" spans="1:7" ht="19.5" x14ac:dyDescent="0.25">
      <c r="A86" s="63" t="s">
        <v>121</v>
      </c>
      <c r="B86" s="66">
        <v>313686554</v>
      </c>
      <c r="C86" s="66">
        <v>150025725</v>
      </c>
      <c r="D86" s="66">
        <v>281666462</v>
      </c>
      <c r="E86" s="74">
        <v>244204236</v>
      </c>
      <c r="F86" s="79">
        <v>-10.207671190139706</v>
      </c>
      <c r="G86" s="79">
        <v>62.774908103260287</v>
      </c>
    </row>
    <row r="87" spans="1:7" ht="29.25" x14ac:dyDescent="0.25">
      <c r="A87" s="63" t="s">
        <v>122</v>
      </c>
      <c r="B87" s="66">
        <v>169498210</v>
      </c>
      <c r="C87" s="66">
        <v>260436325</v>
      </c>
      <c r="D87" s="66">
        <v>158998131</v>
      </c>
      <c r="E87" s="74">
        <v>240995552</v>
      </c>
      <c r="F87" s="79">
        <v>-6.1948022931923532</v>
      </c>
      <c r="G87" s="79">
        <v>-7.4646933372293489</v>
      </c>
    </row>
    <row r="88" spans="1:7" ht="19.5" x14ac:dyDescent="0.25">
      <c r="A88" s="63" t="s">
        <v>123</v>
      </c>
      <c r="B88" s="66">
        <v>136854863</v>
      </c>
      <c r="C88" s="66">
        <v>202984046</v>
      </c>
      <c r="D88" s="66">
        <v>122830374</v>
      </c>
      <c r="E88" s="74">
        <v>227036728</v>
      </c>
      <c r="F88" s="79">
        <v>-10.247709648432448</v>
      </c>
      <c r="G88" s="79">
        <v>11.849543091677276</v>
      </c>
    </row>
    <row r="89" spans="1:7" ht="19.5" x14ac:dyDescent="0.25">
      <c r="A89" s="63" t="s">
        <v>124</v>
      </c>
      <c r="B89" s="66">
        <v>157708384</v>
      </c>
      <c r="C89" s="66">
        <v>255982640</v>
      </c>
      <c r="D89" s="66">
        <v>172361834</v>
      </c>
      <c r="E89" s="74">
        <v>211659114</v>
      </c>
      <c r="F89" s="79">
        <v>9.2914844654041957</v>
      </c>
      <c r="G89" s="79">
        <v>-17.315051520681251</v>
      </c>
    </row>
    <row r="90" spans="1:7" ht="19.5" x14ac:dyDescent="0.25">
      <c r="A90" s="63" t="s">
        <v>125</v>
      </c>
      <c r="B90" s="66">
        <v>231585003</v>
      </c>
      <c r="C90" s="66">
        <v>229536003</v>
      </c>
      <c r="D90" s="66">
        <v>217263586</v>
      </c>
      <c r="E90" s="74">
        <v>207437863</v>
      </c>
      <c r="F90" s="79">
        <v>-6.1840865403533911</v>
      </c>
      <c r="G90" s="79">
        <v>-9.6273088801672628</v>
      </c>
    </row>
    <row r="91" spans="1:7" ht="19.5" x14ac:dyDescent="0.25">
      <c r="A91" s="63" t="s">
        <v>126</v>
      </c>
      <c r="B91" s="66">
        <v>249532039</v>
      </c>
      <c r="C91" s="66">
        <v>195109928</v>
      </c>
      <c r="D91" s="66">
        <v>317631148</v>
      </c>
      <c r="E91" s="74">
        <v>201364445</v>
      </c>
      <c r="F91" s="79">
        <v>27.29072758468503</v>
      </c>
      <c r="G91" s="79">
        <v>3.2056374906765228</v>
      </c>
    </row>
    <row r="92" spans="1:7" ht="39" x14ac:dyDescent="0.25">
      <c r="A92" s="63" t="s">
        <v>127</v>
      </c>
      <c r="B92" s="66">
        <v>136674431</v>
      </c>
      <c r="C92" s="66">
        <v>219080939</v>
      </c>
      <c r="D92" s="66">
        <v>131550832</v>
      </c>
      <c r="E92" s="74">
        <v>194845282</v>
      </c>
      <c r="F92" s="79">
        <v>-3.7487619026560992</v>
      </c>
      <c r="G92" s="79">
        <v>-11.062421546403911</v>
      </c>
    </row>
    <row r="93" spans="1:7" ht="39" x14ac:dyDescent="0.25">
      <c r="A93" s="63" t="s">
        <v>128</v>
      </c>
      <c r="B93" s="66">
        <v>218020347</v>
      </c>
      <c r="C93" s="66">
        <v>193596035</v>
      </c>
      <c r="D93" s="66">
        <v>246055218</v>
      </c>
      <c r="E93" s="74">
        <v>192466524</v>
      </c>
      <c r="F93" s="79">
        <v>12.85883239145565</v>
      </c>
      <c r="G93" s="79">
        <v>-0.58343705231359877</v>
      </c>
    </row>
    <row r="94" spans="1:7" ht="19.5" x14ac:dyDescent="0.25">
      <c r="A94" s="63" t="s">
        <v>129</v>
      </c>
      <c r="B94" s="66">
        <v>543124340</v>
      </c>
      <c r="C94" s="66">
        <v>192664235</v>
      </c>
      <c r="D94" s="66">
        <v>860050023</v>
      </c>
      <c r="E94" s="74">
        <v>179871674</v>
      </c>
      <c r="F94" s="79">
        <v>58.352325546669476</v>
      </c>
      <c r="G94" s="79">
        <v>-6.6398213451500254</v>
      </c>
    </row>
    <row r="95" spans="1:7" ht="19.5" x14ac:dyDescent="0.25">
      <c r="A95" s="63" t="s">
        <v>130</v>
      </c>
      <c r="B95" s="66">
        <v>63639498</v>
      </c>
      <c r="C95" s="66">
        <v>165232086</v>
      </c>
      <c r="D95" s="66">
        <v>68644719</v>
      </c>
      <c r="E95" s="74">
        <v>170060602</v>
      </c>
      <c r="F95" s="79">
        <v>7.8649599027321102</v>
      </c>
      <c r="G95" s="79">
        <v>2.9222629314260331</v>
      </c>
    </row>
    <row r="96" spans="1:7" ht="19.5" x14ac:dyDescent="0.25">
      <c r="A96" s="63" t="s">
        <v>131</v>
      </c>
      <c r="B96" s="66">
        <v>106947791</v>
      </c>
      <c r="C96" s="66">
        <v>157299157</v>
      </c>
      <c r="D96" s="66">
        <v>100704400</v>
      </c>
      <c r="E96" s="74">
        <v>142235504</v>
      </c>
      <c r="F96" s="79">
        <v>-5.8377933210420423</v>
      </c>
      <c r="G96" s="79">
        <v>-9.5764359372885792</v>
      </c>
    </row>
    <row r="97" spans="1:7" ht="19.5" x14ac:dyDescent="0.25">
      <c r="A97" s="63" t="s">
        <v>132</v>
      </c>
      <c r="B97" s="66">
        <v>163540146</v>
      </c>
      <c r="C97" s="66">
        <v>146160450</v>
      </c>
      <c r="D97" s="66">
        <v>131695417</v>
      </c>
      <c r="E97" s="74">
        <v>142135155</v>
      </c>
      <c r="F97" s="79">
        <v>-19.472117262265371</v>
      </c>
      <c r="G97" s="79">
        <v>-2.7540247720912276</v>
      </c>
    </row>
    <row r="98" spans="1:7" ht="19.5" x14ac:dyDescent="0.25">
      <c r="A98" s="63" t="s">
        <v>133</v>
      </c>
      <c r="B98" s="66">
        <v>71461690</v>
      </c>
      <c r="C98" s="66">
        <v>50470638</v>
      </c>
      <c r="D98" s="66">
        <v>39174029</v>
      </c>
      <c r="E98" s="74">
        <v>139700277</v>
      </c>
      <c r="F98" s="79">
        <v>-45.181776417546239</v>
      </c>
      <c r="G98" s="79">
        <v>176.79514770548377</v>
      </c>
    </row>
    <row r="99" spans="1:7" ht="29.25" x14ac:dyDescent="0.25">
      <c r="A99" s="63" t="s">
        <v>134</v>
      </c>
      <c r="B99" s="66">
        <v>95373282</v>
      </c>
      <c r="C99" s="66">
        <v>126368200</v>
      </c>
      <c r="D99" s="66">
        <v>120528021</v>
      </c>
      <c r="E99" s="74">
        <v>129555207</v>
      </c>
      <c r="F99" s="79">
        <v>26.375037612735184</v>
      </c>
      <c r="G99" s="79">
        <v>2.5220007881729742</v>
      </c>
    </row>
    <row r="100" spans="1:7" ht="19.5" x14ac:dyDescent="0.25">
      <c r="A100" s="63" t="s">
        <v>135</v>
      </c>
      <c r="B100" s="66">
        <v>377710754</v>
      </c>
      <c r="C100" s="66">
        <v>169099786</v>
      </c>
      <c r="D100" s="66">
        <v>368989925</v>
      </c>
      <c r="E100" s="74">
        <v>123716192</v>
      </c>
      <c r="F100" s="79">
        <v>-2.3088643645025826</v>
      </c>
      <c r="G100" s="79">
        <v>-26.838350936765821</v>
      </c>
    </row>
    <row r="101" spans="1:7" ht="19.5" x14ac:dyDescent="0.25">
      <c r="A101" s="63" t="s">
        <v>136</v>
      </c>
      <c r="B101" s="66">
        <v>223632413</v>
      </c>
      <c r="C101" s="66">
        <v>107258661</v>
      </c>
      <c r="D101" s="66">
        <v>211988604</v>
      </c>
      <c r="E101" s="74">
        <v>110105055</v>
      </c>
      <c r="F101" s="79">
        <v>-5.2066732383735541</v>
      </c>
      <c r="G101" s="79">
        <v>2.6537661140483522</v>
      </c>
    </row>
    <row r="102" spans="1:7" ht="19.5" x14ac:dyDescent="0.25">
      <c r="A102" s="63" t="s">
        <v>137</v>
      </c>
      <c r="B102" s="66">
        <v>68002867</v>
      </c>
      <c r="C102" s="66">
        <v>135487341</v>
      </c>
      <c r="D102" s="66">
        <v>73162963</v>
      </c>
      <c r="E102" s="74">
        <v>109338444</v>
      </c>
      <c r="F102" s="79">
        <v>7.5880565447336181</v>
      </c>
      <c r="G102" s="79">
        <v>-19.299882045806768</v>
      </c>
    </row>
    <row r="103" spans="1:7" ht="19.5" x14ac:dyDescent="0.25">
      <c r="A103" s="63" t="s">
        <v>138</v>
      </c>
      <c r="B103" s="66">
        <v>53362385</v>
      </c>
      <c r="C103" s="66">
        <v>104079110</v>
      </c>
      <c r="D103" s="66">
        <v>67796330</v>
      </c>
      <c r="E103" s="74">
        <v>109309230</v>
      </c>
      <c r="F103" s="79">
        <v>27.048912825017084</v>
      </c>
      <c r="G103" s="79">
        <v>5.0251390504780602</v>
      </c>
    </row>
    <row r="104" spans="1:7" ht="29.25" x14ac:dyDescent="0.25">
      <c r="A104" s="63" t="s">
        <v>139</v>
      </c>
      <c r="B104" s="66">
        <v>67614768</v>
      </c>
      <c r="C104" s="66">
        <v>73709539</v>
      </c>
      <c r="D104" s="66">
        <v>65114388</v>
      </c>
      <c r="E104" s="74">
        <v>77214792</v>
      </c>
      <c r="F104" s="79">
        <v>-3.6979791160416227</v>
      </c>
      <c r="G104" s="79">
        <v>4.7554944007993356</v>
      </c>
    </row>
    <row r="105" spans="1:7" ht="39" x14ac:dyDescent="0.25">
      <c r="A105" s="63" t="s">
        <v>140</v>
      </c>
      <c r="B105" s="66">
        <v>31441426</v>
      </c>
      <c r="C105" s="66">
        <v>30439417</v>
      </c>
      <c r="D105" s="66">
        <v>34635660</v>
      </c>
      <c r="E105" s="74">
        <v>72426474</v>
      </c>
      <c r="F105" s="79">
        <v>10.159316565349158</v>
      </c>
      <c r="G105" s="79">
        <v>137.93646901975816</v>
      </c>
    </row>
    <row r="106" spans="1:7" ht="19.5" x14ac:dyDescent="0.25">
      <c r="A106" s="63" t="s">
        <v>141</v>
      </c>
      <c r="B106" s="66">
        <v>129997308</v>
      </c>
      <c r="C106" s="66">
        <v>59124053</v>
      </c>
      <c r="D106" s="66">
        <v>124240555</v>
      </c>
      <c r="E106" s="74">
        <v>66463007</v>
      </c>
      <c r="F106" s="79">
        <v>-4.4283632396449235</v>
      </c>
      <c r="G106" s="79">
        <v>12.412806002998479</v>
      </c>
    </row>
    <row r="107" spans="1:7" ht="19.5" x14ac:dyDescent="0.25">
      <c r="A107" s="63" t="s">
        <v>142</v>
      </c>
      <c r="B107" s="66">
        <v>75656686</v>
      </c>
      <c r="C107" s="66">
        <v>70609020</v>
      </c>
      <c r="D107" s="66">
        <v>66489032</v>
      </c>
      <c r="E107" s="74">
        <v>59477411</v>
      </c>
      <c r="F107" s="79">
        <v>-12.117440618533038</v>
      </c>
      <c r="G107" s="79">
        <v>-15.765137371967484</v>
      </c>
    </row>
    <row r="108" spans="1:7" ht="19.5" x14ac:dyDescent="0.25">
      <c r="A108" s="63" t="s">
        <v>143</v>
      </c>
      <c r="B108" s="66">
        <v>55737317</v>
      </c>
      <c r="C108" s="66">
        <v>62786878</v>
      </c>
      <c r="D108" s="66">
        <v>78477816</v>
      </c>
      <c r="E108" s="74">
        <v>52518562</v>
      </c>
      <c r="F108" s="79">
        <v>40.799414510748676</v>
      </c>
      <c r="G108" s="79">
        <v>-16.354238858635398</v>
      </c>
    </row>
    <row r="109" spans="1:7" ht="29.25" x14ac:dyDescent="0.25">
      <c r="A109" s="63" t="s">
        <v>144</v>
      </c>
      <c r="B109" s="66">
        <v>59714308</v>
      </c>
      <c r="C109" s="66">
        <v>50548560</v>
      </c>
      <c r="D109" s="66">
        <v>39894629</v>
      </c>
      <c r="E109" s="74">
        <v>44727807</v>
      </c>
      <c r="F109" s="79">
        <v>-33.19083761298883</v>
      </c>
      <c r="G109" s="79">
        <v>-11.515170758573532</v>
      </c>
    </row>
    <row r="110" spans="1:7" ht="19.5" x14ac:dyDescent="0.25">
      <c r="A110" s="63" t="s">
        <v>145</v>
      </c>
      <c r="B110" s="66">
        <v>87582145</v>
      </c>
      <c r="C110" s="66">
        <v>39902673</v>
      </c>
      <c r="D110" s="66">
        <v>84013906</v>
      </c>
      <c r="E110" s="74">
        <v>40346492</v>
      </c>
      <c r="F110" s="79">
        <v>-4.0741626047181256</v>
      </c>
      <c r="G110" s="79">
        <v>1.1122538081596645</v>
      </c>
    </row>
    <row r="111" spans="1:7" ht="29.25" x14ac:dyDescent="0.25">
      <c r="A111" s="63" t="s">
        <v>146</v>
      </c>
      <c r="B111" s="66">
        <v>52525081</v>
      </c>
      <c r="C111" s="66">
        <v>45847600</v>
      </c>
      <c r="D111" s="66">
        <v>46830428</v>
      </c>
      <c r="E111" s="74">
        <v>37846673</v>
      </c>
      <c r="F111" s="79">
        <v>-10.841778616200514</v>
      </c>
      <c r="G111" s="79">
        <v>-17.451135937322775</v>
      </c>
    </row>
    <row r="112" spans="1:7" ht="19.5" x14ac:dyDescent="0.25">
      <c r="A112" s="63" t="s">
        <v>147</v>
      </c>
      <c r="B112" s="66">
        <v>28308131</v>
      </c>
      <c r="C112" s="66">
        <v>22879927</v>
      </c>
      <c r="D112" s="66">
        <v>26928353</v>
      </c>
      <c r="E112" s="74">
        <v>20795854</v>
      </c>
      <c r="F112" s="79">
        <v>-4.8741402249410299</v>
      </c>
      <c r="G112" s="79">
        <v>-9.1087397263111853</v>
      </c>
    </row>
    <row r="113" spans="1:7" ht="29.25" x14ac:dyDescent="0.25">
      <c r="A113" s="63" t="s">
        <v>148</v>
      </c>
      <c r="B113" s="66">
        <v>28757925</v>
      </c>
      <c r="C113" s="66">
        <v>8731996</v>
      </c>
      <c r="D113" s="66">
        <v>38404543</v>
      </c>
      <c r="E113" s="74">
        <v>20330240</v>
      </c>
      <c r="F113" s="79">
        <v>33.544207379357175</v>
      </c>
      <c r="G113" s="79">
        <v>132.82466002045808</v>
      </c>
    </row>
    <row r="114" spans="1:7" ht="19.5" x14ac:dyDescent="0.25">
      <c r="A114" s="63" t="s">
        <v>149</v>
      </c>
      <c r="B114" s="66">
        <v>59166947</v>
      </c>
      <c r="C114" s="66">
        <v>18497915</v>
      </c>
      <c r="D114" s="66">
        <v>75116994</v>
      </c>
      <c r="E114" s="74">
        <v>18182698</v>
      </c>
      <c r="F114" s="79">
        <v>26.957698189159558</v>
      </c>
      <c r="G114" s="79">
        <v>-1.7040677287142927</v>
      </c>
    </row>
    <row r="115" spans="1:7" ht="19.5" x14ac:dyDescent="0.25">
      <c r="A115" s="63" t="s">
        <v>150</v>
      </c>
      <c r="B115" s="66">
        <v>16224662</v>
      </c>
      <c r="C115" s="66">
        <v>9681862</v>
      </c>
      <c r="D115" s="66">
        <v>19239862</v>
      </c>
      <c r="E115" s="74">
        <v>9655381</v>
      </c>
      <c r="F115" s="79">
        <v>18.584054324213355</v>
      </c>
      <c r="G115" s="79">
        <v>-0.27351143819235801</v>
      </c>
    </row>
    <row r="116" spans="1:7" x14ac:dyDescent="0.25">
      <c r="A116" s="67" t="s">
        <v>32</v>
      </c>
      <c r="B116" s="68">
        <v>140195560231</v>
      </c>
      <c r="C116" s="68">
        <v>151548383999</v>
      </c>
      <c r="D116" s="68">
        <v>149048397684</v>
      </c>
      <c r="E116" s="68">
        <v>156913577710</v>
      </c>
      <c r="F116" s="78">
        <v>6.3146346706081147</v>
      </c>
      <c r="G116" s="78">
        <v>3.5402513503775879</v>
      </c>
    </row>
    <row r="119" spans="1:7" x14ac:dyDescent="0.25">
      <c r="A119" s="77" t="s">
        <v>19</v>
      </c>
      <c r="B119" s="60"/>
      <c r="C119" s="60"/>
      <c r="D119" s="60"/>
      <c r="E119" s="60"/>
      <c r="F119" s="60"/>
      <c r="G119" s="60"/>
    </row>
  </sheetData>
  <mergeCells count="4">
    <mergeCell ref="A10:A11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203"/>
  <sheetViews>
    <sheetView showGridLines="0" tabSelected="1" topLeftCell="A195" workbookViewId="0">
      <selection activeCell="K204" sqref="K204"/>
    </sheetView>
  </sheetViews>
  <sheetFormatPr defaultRowHeight="15" x14ac:dyDescent="0.25"/>
  <cols>
    <col min="2" max="5" width="12.7109375" bestFit="1" customWidth="1"/>
  </cols>
  <sheetData>
    <row r="9" spans="1:11" x14ac:dyDescent="0.25">
      <c r="A9" s="59" t="s">
        <v>154</v>
      </c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pans="1:11" ht="50.25" x14ac:dyDescent="0.25">
      <c r="A10" s="5" t="s">
        <v>47</v>
      </c>
      <c r="B10" s="4" t="s">
        <v>2</v>
      </c>
      <c r="C10" s="4"/>
      <c r="D10" s="4" t="s">
        <v>3</v>
      </c>
      <c r="E10" s="4"/>
      <c r="F10" s="49" t="s">
        <v>151</v>
      </c>
      <c r="G10" s="49"/>
      <c r="H10" s="89" t="s">
        <v>152</v>
      </c>
      <c r="I10" s="89" t="s">
        <v>153</v>
      </c>
      <c r="J10" s="80"/>
      <c r="K10" s="80"/>
    </row>
    <row r="11" spans="1:11" x14ac:dyDescent="0.25">
      <c r="A11" s="5"/>
      <c r="B11" s="85" t="s">
        <v>7</v>
      </c>
      <c r="C11" s="85" t="s">
        <v>8</v>
      </c>
      <c r="D11" s="85" t="s">
        <v>7</v>
      </c>
      <c r="E11" s="85" t="s">
        <v>8</v>
      </c>
      <c r="F11" s="91" t="s">
        <v>7</v>
      </c>
      <c r="G11" s="91" t="s">
        <v>8</v>
      </c>
      <c r="H11" s="90" t="s">
        <v>7</v>
      </c>
      <c r="I11" s="90" t="s">
        <v>8</v>
      </c>
      <c r="J11" s="80"/>
      <c r="K11" s="80"/>
    </row>
    <row r="12" spans="1:11" ht="19.5" x14ac:dyDescent="0.25">
      <c r="A12" s="81" t="s">
        <v>155</v>
      </c>
      <c r="B12" s="82">
        <v>206970276</v>
      </c>
      <c r="C12" s="82">
        <v>466687444</v>
      </c>
      <c r="D12" s="82">
        <v>255641344</v>
      </c>
      <c r="E12" s="82">
        <v>439748023</v>
      </c>
      <c r="F12" s="88">
        <f>D12/B12*100-100</f>
        <v>23.515969993681594</v>
      </c>
      <c r="G12" s="88">
        <f>E12/C12*100-100</f>
        <v>-5.7724760643014008</v>
      </c>
      <c r="H12" s="88">
        <f>D12/$D$200*100</f>
        <v>16.39284082517382</v>
      </c>
      <c r="I12" s="88">
        <f>E12/$E$200*100</f>
        <v>13.616065579542058</v>
      </c>
    </row>
    <row r="13" spans="1:11" ht="19.5" x14ac:dyDescent="0.25">
      <c r="A13" s="81" t="s">
        <v>156</v>
      </c>
      <c r="B13" s="82">
        <v>100026970</v>
      </c>
      <c r="C13" s="82">
        <v>413083872</v>
      </c>
      <c r="D13" s="82">
        <v>121074510</v>
      </c>
      <c r="E13" s="82">
        <v>390126191</v>
      </c>
      <c r="F13" s="88">
        <f t="shared" ref="F13:F76" si="0">D13/B13*100-100</f>
        <v>21.041865009007068</v>
      </c>
      <c r="G13" s="88">
        <f t="shared" ref="G13:G76" si="1">E13/C13*100-100</f>
        <v>-5.5576318893418346</v>
      </c>
      <c r="H13" s="88">
        <f t="shared" ref="H13:H76" si="2">D13/$D$200*100</f>
        <v>7.7638270060726793</v>
      </c>
      <c r="I13" s="88">
        <f t="shared" ref="I13:I76" si="3">E13/$E$200*100</f>
        <v>12.079608146306436</v>
      </c>
    </row>
    <row r="14" spans="1:11" ht="19.5" x14ac:dyDescent="0.25">
      <c r="A14" s="81" t="s">
        <v>157</v>
      </c>
      <c r="B14" s="82">
        <v>18659659</v>
      </c>
      <c r="C14" s="82">
        <v>381274628</v>
      </c>
      <c r="D14" s="82">
        <v>17720268</v>
      </c>
      <c r="E14" s="82">
        <v>331814950</v>
      </c>
      <c r="F14" s="88">
        <f t="shared" si="0"/>
        <v>-5.0343417315396835</v>
      </c>
      <c r="G14" s="88">
        <f t="shared" si="1"/>
        <v>-12.972192316977356</v>
      </c>
      <c r="H14" s="88">
        <f t="shared" si="2"/>
        <v>1.1363010699216995</v>
      </c>
      <c r="I14" s="88">
        <f t="shared" si="3"/>
        <v>10.274097626750374</v>
      </c>
    </row>
    <row r="15" spans="1:11" ht="19.5" x14ac:dyDescent="0.25">
      <c r="A15" s="81" t="s">
        <v>158</v>
      </c>
      <c r="B15" s="82">
        <v>60202046</v>
      </c>
      <c r="C15" s="82">
        <v>214404130</v>
      </c>
      <c r="D15" s="82">
        <v>69855699</v>
      </c>
      <c r="E15" s="82">
        <v>225004695</v>
      </c>
      <c r="F15" s="88">
        <f t="shared" si="0"/>
        <v>16.035423447236326</v>
      </c>
      <c r="G15" s="88">
        <f t="shared" si="1"/>
        <v>4.9441981364817877</v>
      </c>
      <c r="H15" s="88">
        <f t="shared" si="2"/>
        <v>4.4794528792582708</v>
      </c>
      <c r="I15" s="88">
        <f t="shared" si="3"/>
        <v>6.9668958644183805</v>
      </c>
    </row>
    <row r="16" spans="1:11" ht="19.5" x14ac:dyDescent="0.25">
      <c r="A16" s="81" t="s">
        <v>159</v>
      </c>
      <c r="B16" s="82">
        <v>38892774</v>
      </c>
      <c r="C16" s="82">
        <v>128823132</v>
      </c>
      <c r="D16" s="82">
        <v>38763364</v>
      </c>
      <c r="E16" s="82">
        <v>157997943</v>
      </c>
      <c r="F16" s="88">
        <f t="shared" si="0"/>
        <v>-0.33273533021841217</v>
      </c>
      <c r="G16" s="88">
        <f t="shared" si="1"/>
        <v>22.647183426653527</v>
      </c>
      <c r="H16" s="88">
        <f t="shared" si="2"/>
        <v>2.4856764009982402</v>
      </c>
      <c r="I16" s="88">
        <f t="shared" si="3"/>
        <v>4.892143320268544</v>
      </c>
    </row>
    <row r="17" spans="1:9" ht="29.25" x14ac:dyDescent="0.25">
      <c r="A17" s="81" t="s">
        <v>160</v>
      </c>
      <c r="B17" s="82">
        <v>12485407</v>
      </c>
      <c r="C17" s="82">
        <v>149093181</v>
      </c>
      <c r="D17" s="82">
        <v>10386411</v>
      </c>
      <c r="E17" s="82">
        <v>148347987</v>
      </c>
      <c r="F17" s="88">
        <f t="shared" si="0"/>
        <v>-16.811594527915673</v>
      </c>
      <c r="G17" s="88">
        <f t="shared" si="1"/>
        <v>-0.49981762747418657</v>
      </c>
      <c r="H17" s="88">
        <f t="shared" si="2"/>
        <v>0.66602209018207337</v>
      </c>
      <c r="I17" s="88">
        <f t="shared" si="3"/>
        <v>4.593348494906258</v>
      </c>
    </row>
    <row r="18" spans="1:9" ht="29.25" x14ac:dyDescent="0.25">
      <c r="A18" s="81" t="s">
        <v>161</v>
      </c>
      <c r="B18" s="82">
        <v>62832585</v>
      </c>
      <c r="C18" s="82">
        <v>110546885</v>
      </c>
      <c r="D18" s="82">
        <v>62136812</v>
      </c>
      <c r="E18" s="82">
        <v>117880995</v>
      </c>
      <c r="F18" s="88">
        <f t="shared" si="0"/>
        <v>-1.1073442227468462</v>
      </c>
      <c r="G18" s="88">
        <f t="shared" si="1"/>
        <v>6.6343886578079463</v>
      </c>
      <c r="H18" s="88">
        <f t="shared" si="2"/>
        <v>3.9844840922904496</v>
      </c>
      <c r="I18" s="88">
        <f t="shared" si="3"/>
        <v>3.6499887993849365</v>
      </c>
    </row>
    <row r="19" spans="1:9" ht="19.5" x14ac:dyDescent="0.25">
      <c r="A19" s="81" t="s">
        <v>162</v>
      </c>
      <c r="B19" s="82">
        <v>67636603</v>
      </c>
      <c r="C19" s="82">
        <v>84665413</v>
      </c>
      <c r="D19" s="82">
        <v>65838421</v>
      </c>
      <c r="E19" s="82">
        <v>90066228</v>
      </c>
      <c r="F19" s="88">
        <f t="shared" si="0"/>
        <v>-2.6585930106513445</v>
      </c>
      <c r="G19" s="88">
        <f t="shared" si="1"/>
        <v>6.3790098088814631</v>
      </c>
      <c r="H19" s="88">
        <f t="shared" si="2"/>
        <v>4.2218474474683614</v>
      </c>
      <c r="I19" s="88">
        <f t="shared" si="3"/>
        <v>2.7887508364079379</v>
      </c>
    </row>
    <row r="20" spans="1:9" ht="19.5" x14ac:dyDescent="0.25">
      <c r="A20" s="81" t="s">
        <v>163</v>
      </c>
      <c r="B20" s="82">
        <v>85308492</v>
      </c>
      <c r="C20" s="82">
        <v>90769989</v>
      </c>
      <c r="D20" s="82">
        <v>78664296</v>
      </c>
      <c r="E20" s="82">
        <v>84760619</v>
      </c>
      <c r="F20" s="88">
        <f t="shared" si="0"/>
        <v>-7.7884344737918951</v>
      </c>
      <c r="G20" s="88">
        <f t="shared" si="1"/>
        <v>-6.6204370697896593</v>
      </c>
      <c r="H20" s="88">
        <f t="shared" si="2"/>
        <v>5.0442986364222744</v>
      </c>
      <c r="I20" s="88">
        <f t="shared" si="3"/>
        <v>2.6244714848134261</v>
      </c>
    </row>
    <row r="21" spans="1:9" ht="19.5" x14ac:dyDescent="0.25">
      <c r="A21" s="81" t="s">
        <v>164</v>
      </c>
      <c r="B21" s="82">
        <v>39939745</v>
      </c>
      <c r="C21" s="82">
        <v>93270634</v>
      </c>
      <c r="D21" s="82">
        <v>42327932</v>
      </c>
      <c r="E21" s="82">
        <v>77972310</v>
      </c>
      <c r="F21" s="88">
        <f t="shared" si="0"/>
        <v>5.979474831399159</v>
      </c>
      <c r="G21" s="88">
        <f t="shared" si="1"/>
        <v>-16.402079994438552</v>
      </c>
      <c r="H21" s="88">
        <f t="shared" si="2"/>
        <v>2.7142520880142977</v>
      </c>
      <c r="I21" s="88">
        <f t="shared" si="3"/>
        <v>2.4142827956463218</v>
      </c>
    </row>
    <row r="22" spans="1:9" ht="19.5" x14ac:dyDescent="0.25">
      <c r="A22" s="81" t="s">
        <v>165</v>
      </c>
      <c r="B22" s="82">
        <v>3025818</v>
      </c>
      <c r="C22" s="82">
        <v>46893164</v>
      </c>
      <c r="D22" s="82">
        <v>5123968</v>
      </c>
      <c r="E22" s="82">
        <v>52994104</v>
      </c>
      <c r="F22" s="88">
        <f t="shared" si="0"/>
        <v>69.341579698448498</v>
      </c>
      <c r="G22" s="88">
        <f t="shared" si="1"/>
        <v>13.010297193851116</v>
      </c>
      <c r="H22" s="88">
        <f t="shared" si="2"/>
        <v>0.32857123383486925</v>
      </c>
      <c r="I22" s="88">
        <f t="shared" si="3"/>
        <v>1.6408742226296993</v>
      </c>
    </row>
    <row r="23" spans="1:9" ht="19.5" x14ac:dyDescent="0.25">
      <c r="A23" s="81" t="s">
        <v>166</v>
      </c>
      <c r="B23" s="82">
        <v>181831</v>
      </c>
      <c r="C23" s="82">
        <v>45077956</v>
      </c>
      <c r="D23" s="82">
        <v>296907</v>
      </c>
      <c r="E23" s="82">
        <v>51464701</v>
      </c>
      <c r="F23" s="88">
        <f t="shared" si="0"/>
        <v>63.287338242653902</v>
      </c>
      <c r="G23" s="88">
        <f t="shared" si="1"/>
        <v>14.168222268108167</v>
      </c>
      <c r="H23" s="88">
        <f t="shared" si="2"/>
        <v>1.9038975131033122E-2</v>
      </c>
      <c r="I23" s="88">
        <f t="shared" si="3"/>
        <v>1.5935188043984083</v>
      </c>
    </row>
    <row r="24" spans="1:9" ht="19.5" x14ac:dyDescent="0.25">
      <c r="A24" s="81" t="s">
        <v>167</v>
      </c>
      <c r="B24" s="82">
        <v>186139467</v>
      </c>
      <c r="C24" s="82">
        <v>64615473</v>
      </c>
      <c r="D24" s="82">
        <v>214924900</v>
      </c>
      <c r="E24" s="82">
        <v>50814101</v>
      </c>
      <c r="F24" s="88">
        <f t="shared" si="0"/>
        <v>15.464443658259739</v>
      </c>
      <c r="G24" s="88">
        <f t="shared" si="1"/>
        <v>-21.359236974091331</v>
      </c>
      <c r="H24" s="88">
        <f t="shared" si="2"/>
        <v>13.781924394304548</v>
      </c>
      <c r="I24" s="88">
        <f t="shared" si="3"/>
        <v>1.5733740583103739</v>
      </c>
    </row>
    <row r="25" spans="1:9" ht="19.5" x14ac:dyDescent="0.25">
      <c r="A25" s="81" t="s">
        <v>168</v>
      </c>
      <c r="B25" s="82">
        <v>45056022</v>
      </c>
      <c r="C25" s="82">
        <v>60994883</v>
      </c>
      <c r="D25" s="82">
        <v>34589336</v>
      </c>
      <c r="E25" s="82">
        <v>48355852</v>
      </c>
      <c r="F25" s="88">
        <f t="shared" si="0"/>
        <v>-23.230381945392338</v>
      </c>
      <c r="G25" s="88">
        <f t="shared" si="1"/>
        <v>-20.721461175685846</v>
      </c>
      <c r="H25" s="88">
        <f t="shared" si="2"/>
        <v>2.2180194737845476</v>
      </c>
      <c r="I25" s="88">
        <f t="shared" si="3"/>
        <v>1.4972584697364972</v>
      </c>
    </row>
    <row r="26" spans="1:9" ht="19.5" x14ac:dyDescent="0.25">
      <c r="A26" s="81" t="s">
        <v>169</v>
      </c>
      <c r="B26" s="82">
        <v>32358604</v>
      </c>
      <c r="C26" s="82">
        <v>51504460</v>
      </c>
      <c r="D26" s="82">
        <v>33487854</v>
      </c>
      <c r="E26" s="82">
        <v>47662743</v>
      </c>
      <c r="F26" s="88">
        <f t="shared" si="0"/>
        <v>3.4897982620016705</v>
      </c>
      <c r="G26" s="88">
        <f t="shared" si="1"/>
        <v>-7.4589986964235635</v>
      </c>
      <c r="H26" s="88">
        <f t="shared" si="2"/>
        <v>2.1473876314727103</v>
      </c>
      <c r="I26" s="88">
        <f t="shared" si="3"/>
        <v>1.4757975032189266</v>
      </c>
    </row>
    <row r="27" spans="1:9" ht="19.5" x14ac:dyDescent="0.25">
      <c r="A27" s="81" t="s">
        <v>170</v>
      </c>
      <c r="B27" s="82">
        <v>8857482</v>
      </c>
      <c r="C27" s="82">
        <v>53288300</v>
      </c>
      <c r="D27" s="82">
        <v>6060253</v>
      </c>
      <c r="E27" s="82">
        <v>47197924</v>
      </c>
      <c r="F27" s="88">
        <f t="shared" si="0"/>
        <v>-31.580408517906093</v>
      </c>
      <c r="G27" s="88">
        <f t="shared" si="1"/>
        <v>-11.429105450915117</v>
      </c>
      <c r="H27" s="88">
        <f t="shared" si="2"/>
        <v>0.38860992214656059</v>
      </c>
      <c r="I27" s="88">
        <f t="shared" si="3"/>
        <v>1.4614051565667687</v>
      </c>
    </row>
    <row r="28" spans="1:9" ht="19.5" x14ac:dyDescent="0.25">
      <c r="A28" s="81" t="s">
        <v>171</v>
      </c>
      <c r="B28" s="82">
        <v>23497140</v>
      </c>
      <c r="C28" s="82">
        <v>46652795</v>
      </c>
      <c r="D28" s="82">
        <v>27053755</v>
      </c>
      <c r="E28" s="82">
        <v>45840366</v>
      </c>
      <c r="F28" s="88">
        <f t="shared" si="0"/>
        <v>15.136374043819799</v>
      </c>
      <c r="G28" s="88">
        <f t="shared" si="1"/>
        <v>-1.7414369278410931</v>
      </c>
      <c r="H28" s="88">
        <f t="shared" si="2"/>
        <v>1.7348050690824499</v>
      </c>
      <c r="I28" s="88">
        <f t="shared" si="3"/>
        <v>1.4193706327275746</v>
      </c>
    </row>
    <row r="29" spans="1:9" ht="29.25" x14ac:dyDescent="0.25">
      <c r="A29" s="81" t="s">
        <v>172</v>
      </c>
      <c r="B29" s="82">
        <v>13104870</v>
      </c>
      <c r="C29" s="82">
        <v>41847087</v>
      </c>
      <c r="D29" s="82">
        <v>13778008</v>
      </c>
      <c r="E29" s="82">
        <v>43081102</v>
      </c>
      <c r="F29" s="88">
        <f t="shared" si="0"/>
        <v>5.136548473964254</v>
      </c>
      <c r="G29" s="88">
        <f t="shared" si="1"/>
        <v>2.9488671457585554</v>
      </c>
      <c r="H29" s="88">
        <f t="shared" si="2"/>
        <v>0.8835061203244633</v>
      </c>
      <c r="I29" s="88">
        <f t="shared" si="3"/>
        <v>1.3339346157127361</v>
      </c>
    </row>
    <row r="30" spans="1:9" ht="19.5" x14ac:dyDescent="0.25">
      <c r="A30" s="81" t="s">
        <v>173</v>
      </c>
      <c r="B30" s="82">
        <v>2102081</v>
      </c>
      <c r="C30" s="82">
        <v>37897785</v>
      </c>
      <c r="D30" s="82">
        <v>965000</v>
      </c>
      <c r="E30" s="82">
        <v>39337109</v>
      </c>
      <c r="F30" s="88">
        <f t="shared" si="0"/>
        <v>-54.093110588983009</v>
      </c>
      <c r="G30" s="88">
        <f t="shared" si="1"/>
        <v>3.7979106166758925</v>
      </c>
      <c r="H30" s="88">
        <f t="shared" si="2"/>
        <v>6.1880019674332244E-2</v>
      </c>
      <c r="I30" s="88">
        <f t="shared" si="3"/>
        <v>1.2180081042765576</v>
      </c>
    </row>
    <row r="31" spans="1:9" ht="29.25" x14ac:dyDescent="0.25">
      <c r="A31" s="81" t="s">
        <v>174</v>
      </c>
      <c r="B31" s="82">
        <v>6710766</v>
      </c>
      <c r="C31" s="82">
        <v>37158894</v>
      </c>
      <c r="D31" s="82">
        <v>8428074</v>
      </c>
      <c r="E31" s="82">
        <v>35338683</v>
      </c>
      <c r="F31" s="88">
        <f t="shared" si="0"/>
        <v>25.590342443768719</v>
      </c>
      <c r="G31" s="88">
        <f t="shared" si="1"/>
        <v>-4.8984531132708042</v>
      </c>
      <c r="H31" s="88">
        <f t="shared" si="2"/>
        <v>0.54044495848365592</v>
      </c>
      <c r="I31" s="88">
        <f t="shared" si="3"/>
        <v>1.0942034984945186</v>
      </c>
    </row>
    <row r="32" spans="1:9" ht="19.5" x14ac:dyDescent="0.25">
      <c r="A32" s="81" t="s">
        <v>175</v>
      </c>
      <c r="B32" s="92">
        <v>0</v>
      </c>
      <c r="C32" s="82">
        <v>49303486</v>
      </c>
      <c r="D32" s="82">
        <v>2740605</v>
      </c>
      <c r="E32" s="82">
        <v>34654952</v>
      </c>
      <c r="F32" s="88" t="e">
        <f t="shared" si="0"/>
        <v>#DIV/0!</v>
      </c>
      <c r="G32" s="88">
        <f t="shared" si="1"/>
        <v>-29.710949850483189</v>
      </c>
      <c r="H32" s="88">
        <f t="shared" si="2"/>
        <v>0.17573957649696714</v>
      </c>
      <c r="I32" s="88">
        <f t="shared" si="3"/>
        <v>1.0730329061374362</v>
      </c>
    </row>
    <row r="33" spans="1:9" ht="19.5" x14ac:dyDescent="0.25">
      <c r="A33" s="81" t="s">
        <v>176</v>
      </c>
      <c r="B33" s="82">
        <v>3443706</v>
      </c>
      <c r="C33" s="82">
        <v>39634164</v>
      </c>
      <c r="D33" s="82">
        <v>2381250</v>
      </c>
      <c r="E33" s="82">
        <v>32818950</v>
      </c>
      <c r="F33" s="88">
        <f t="shared" si="0"/>
        <v>-30.852111068714933</v>
      </c>
      <c r="G33" s="88">
        <f t="shared" si="1"/>
        <v>-17.195301508062585</v>
      </c>
      <c r="H33" s="88">
        <f t="shared" si="2"/>
        <v>0.15269616253834575</v>
      </c>
      <c r="I33" s="88">
        <f t="shared" si="3"/>
        <v>1.0161841601996509</v>
      </c>
    </row>
    <row r="34" spans="1:9" ht="19.5" x14ac:dyDescent="0.25">
      <c r="A34" s="81" t="s">
        <v>177</v>
      </c>
      <c r="B34" s="82">
        <v>73938358</v>
      </c>
      <c r="C34" s="82">
        <v>35589319</v>
      </c>
      <c r="D34" s="82">
        <v>48942937</v>
      </c>
      <c r="E34" s="82">
        <v>29495449</v>
      </c>
      <c r="F34" s="88">
        <f t="shared" si="0"/>
        <v>-33.805756140811241</v>
      </c>
      <c r="G34" s="88">
        <f t="shared" si="1"/>
        <v>-17.122749665426312</v>
      </c>
      <c r="H34" s="88">
        <f t="shared" si="2"/>
        <v>3.1384351341757553</v>
      </c>
      <c r="I34" s="88">
        <f t="shared" si="3"/>
        <v>0.91327748364212258</v>
      </c>
    </row>
    <row r="35" spans="1:9" ht="19.5" x14ac:dyDescent="0.25">
      <c r="A35" s="81" t="s">
        <v>178</v>
      </c>
      <c r="B35" s="82">
        <v>7317832</v>
      </c>
      <c r="C35" s="82">
        <v>28702670</v>
      </c>
      <c r="D35" s="82">
        <v>17673656</v>
      </c>
      <c r="E35" s="82">
        <v>28326521</v>
      </c>
      <c r="F35" s="88">
        <f t="shared" si="0"/>
        <v>141.51491862617235</v>
      </c>
      <c r="G35" s="88">
        <f t="shared" si="1"/>
        <v>-1.3105017756187891</v>
      </c>
      <c r="H35" s="88">
        <f t="shared" si="2"/>
        <v>1.1333121046604975</v>
      </c>
      <c r="I35" s="88">
        <f t="shared" si="3"/>
        <v>0.87708357378169566</v>
      </c>
    </row>
    <row r="36" spans="1:9" ht="19.5" x14ac:dyDescent="0.25">
      <c r="A36" s="81" t="s">
        <v>179</v>
      </c>
      <c r="B36" s="82">
        <v>11295891</v>
      </c>
      <c r="C36" s="82">
        <v>26213084</v>
      </c>
      <c r="D36" s="82">
        <v>9585739</v>
      </c>
      <c r="E36" s="82">
        <v>26244632</v>
      </c>
      <c r="F36" s="88">
        <f t="shared" si="0"/>
        <v>-15.139593680569334</v>
      </c>
      <c r="G36" s="88">
        <f t="shared" si="1"/>
        <v>0.1203521111823278</v>
      </c>
      <c r="H36" s="88">
        <f t="shared" si="2"/>
        <v>0.61467950042799369</v>
      </c>
      <c r="I36" s="88">
        <f t="shared" si="3"/>
        <v>0.81262134616338688</v>
      </c>
    </row>
    <row r="37" spans="1:9" ht="19.5" x14ac:dyDescent="0.25">
      <c r="A37" s="81" t="s">
        <v>180</v>
      </c>
      <c r="B37" s="82">
        <v>15950969</v>
      </c>
      <c r="C37" s="82">
        <v>27167213</v>
      </c>
      <c r="D37" s="82">
        <v>15471039</v>
      </c>
      <c r="E37" s="82">
        <v>25436385</v>
      </c>
      <c r="F37" s="88">
        <f t="shared" si="0"/>
        <v>-3.0087827266168006</v>
      </c>
      <c r="G37" s="88">
        <f t="shared" si="1"/>
        <v>-6.3710178883641788</v>
      </c>
      <c r="H37" s="88">
        <f t="shared" si="2"/>
        <v>0.99207067119415693</v>
      </c>
      <c r="I37" s="88">
        <f t="shared" si="3"/>
        <v>0.78759532312094072</v>
      </c>
    </row>
    <row r="38" spans="1:9" ht="19.5" x14ac:dyDescent="0.25">
      <c r="A38" s="81" t="s">
        <v>181</v>
      </c>
      <c r="B38" s="82">
        <v>9012251</v>
      </c>
      <c r="C38" s="82">
        <v>28332677</v>
      </c>
      <c r="D38" s="82">
        <v>8369470</v>
      </c>
      <c r="E38" s="82">
        <v>24820870</v>
      </c>
      <c r="F38" s="88">
        <f t="shared" si="0"/>
        <v>-7.1323024625035316</v>
      </c>
      <c r="G38" s="88">
        <f t="shared" si="1"/>
        <v>-12.394900065390928</v>
      </c>
      <c r="H38" s="88">
        <f t="shared" si="2"/>
        <v>0.53668701374480154</v>
      </c>
      <c r="I38" s="88">
        <f t="shared" si="3"/>
        <v>0.76853692565955678</v>
      </c>
    </row>
    <row r="39" spans="1:9" ht="19.5" x14ac:dyDescent="0.25">
      <c r="A39" s="81" t="s">
        <v>182</v>
      </c>
      <c r="B39" s="82">
        <v>38868293</v>
      </c>
      <c r="C39" s="82">
        <v>27623914</v>
      </c>
      <c r="D39" s="82">
        <v>32404670</v>
      </c>
      <c r="E39" s="82">
        <v>24794224</v>
      </c>
      <c r="F39" s="88">
        <f t="shared" si="0"/>
        <v>-16.629552010426593</v>
      </c>
      <c r="G39" s="88">
        <f t="shared" si="1"/>
        <v>-10.243624419045034</v>
      </c>
      <c r="H39" s="88">
        <f t="shared" si="2"/>
        <v>2.0779291369328949</v>
      </c>
      <c r="I39" s="88">
        <f t="shared" si="3"/>
        <v>0.76771187662134321</v>
      </c>
    </row>
    <row r="40" spans="1:9" ht="39" x14ac:dyDescent="0.25">
      <c r="A40" s="81" t="s">
        <v>183</v>
      </c>
      <c r="B40" s="82">
        <v>1019479</v>
      </c>
      <c r="C40" s="82">
        <v>23923934</v>
      </c>
      <c r="D40" s="82">
        <v>590174</v>
      </c>
      <c r="E40" s="82">
        <v>24284304</v>
      </c>
      <c r="F40" s="88">
        <f t="shared" si="0"/>
        <v>-42.110234737547316</v>
      </c>
      <c r="G40" s="88">
        <f t="shared" si="1"/>
        <v>1.5063158090972877</v>
      </c>
      <c r="H40" s="88">
        <f t="shared" si="2"/>
        <v>3.7844537545367207E-2</v>
      </c>
      <c r="I40" s="88">
        <f t="shared" si="3"/>
        <v>0.75192305257398617</v>
      </c>
    </row>
    <row r="41" spans="1:9" ht="29.25" x14ac:dyDescent="0.25">
      <c r="A41" s="81" t="s">
        <v>184</v>
      </c>
      <c r="B41" s="82">
        <v>14535635</v>
      </c>
      <c r="C41" s="82">
        <v>23951538</v>
      </c>
      <c r="D41" s="82">
        <v>4642971</v>
      </c>
      <c r="E41" s="82">
        <v>23086488</v>
      </c>
      <c r="F41" s="88">
        <f t="shared" si="0"/>
        <v>-68.058010537551326</v>
      </c>
      <c r="G41" s="88">
        <f t="shared" si="1"/>
        <v>-3.6116678603269605</v>
      </c>
      <c r="H41" s="88">
        <f t="shared" si="2"/>
        <v>0.29772760292990058</v>
      </c>
      <c r="I41" s="88">
        <f t="shared" si="3"/>
        <v>0.7148346738771143</v>
      </c>
    </row>
    <row r="42" spans="1:9" ht="19.5" x14ac:dyDescent="0.25">
      <c r="A42" s="81" t="s">
        <v>185</v>
      </c>
      <c r="B42" s="82">
        <v>25580763</v>
      </c>
      <c r="C42" s="82">
        <v>19626274</v>
      </c>
      <c r="D42" s="82">
        <v>5466614</v>
      </c>
      <c r="E42" s="82">
        <v>22079089</v>
      </c>
      <c r="F42" s="88">
        <f t="shared" si="0"/>
        <v>-78.629980661640161</v>
      </c>
      <c r="G42" s="88">
        <f t="shared" si="1"/>
        <v>12.497609072409773</v>
      </c>
      <c r="H42" s="88">
        <f t="shared" si="2"/>
        <v>0.35054319364972031</v>
      </c>
      <c r="I42" s="88">
        <f t="shared" si="3"/>
        <v>0.68364224063958023</v>
      </c>
    </row>
    <row r="43" spans="1:9" ht="19.5" x14ac:dyDescent="0.25">
      <c r="A43" s="81" t="s">
        <v>186</v>
      </c>
      <c r="B43" s="82">
        <v>18343363</v>
      </c>
      <c r="C43" s="82">
        <v>18743660</v>
      </c>
      <c r="D43" s="82">
        <v>25612400</v>
      </c>
      <c r="E43" s="82">
        <v>20543904</v>
      </c>
      <c r="F43" s="88">
        <f t="shared" si="0"/>
        <v>39.627613540657734</v>
      </c>
      <c r="G43" s="88">
        <f t="shared" si="1"/>
        <v>9.6045489514854552</v>
      </c>
      <c r="H43" s="88">
        <f t="shared" si="2"/>
        <v>1.642379083841313</v>
      </c>
      <c r="I43" s="88">
        <f t="shared" si="3"/>
        <v>0.63610779240232396</v>
      </c>
    </row>
    <row r="44" spans="1:9" ht="19.5" x14ac:dyDescent="0.25">
      <c r="A44" s="81" t="s">
        <v>187</v>
      </c>
      <c r="B44" s="82">
        <v>15713539</v>
      </c>
      <c r="C44" s="82">
        <v>22468306</v>
      </c>
      <c r="D44" s="82">
        <v>12885533</v>
      </c>
      <c r="E44" s="82">
        <v>20382621</v>
      </c>
      <c r="F44" s="88">
        <f t="shared" si="0"/>
        <v>-17.997257015112893</v>
      </c>
      <c r="G44" s="88">
        <f t="shared" si="1"/>
        <v>-9.2827870512356441</v>
      </c>
      <c r="H44" s="88">
        <f t="shared" si="2"/>
        <v>0.82627672078161385</v>
      </c>
      <c r="I44" s="88">
        <f t="shared" si="3"/>
        <v>0.63111393275996852</v>
      </c>
    </row>
    <row r="45" spans="1:9" ht="19.5" x14ac:dyDescent="0.25">
      <c r="A45" s="81" t="s">
        <v>188</v>
      </c>
      <c r="B45" s="82">
        <v>17211774</v>
      </c>
      <c r="C45" s="82">
        <v>18236977</v>
      </c>
      <c r="D45" s="82">
        <v>28462845</v>
      </c>
      <c r="E45" s="82">
        <v>18564813</v>
      </c>
      <c r="F45" s="88">
        <f t="shared" si="0"/>
        <v>65.368456499603127</v>
      </c>
      <c r="G45" s="88">
        <f t="shared" si="1"/>
        <v>1.7976444231957913</v>
      </c>
      <c r="H45" s="88">
        <f t="shared" si="2"/>
        <v>1.8251620814377918</v>
      </c>
      <c r="I45" s="88">
        <f t="shared" si="3"/>
        <v>0.57482853374859844</v>
      </c>
    </row>
    <row r="46" spans="1:9" ht="19.5" x14ac:dyDescent="0.25">
      <c r="A46" s="81" t="s">
        <v>189</v>
      </c>
      <c r="B46" s="82">
        <v>5935921</v>
      </c>
      <c r="C46" s="82">
        <v>17796066</v>
      </c>
      <c r="D46" s="82">
        <v>5578966</v>
      </c>
      <c r="E46" s="82">
        <v>17882199</v>
      </c>
      <c r="F46" s="88">
        <f t="shared" si="0"/>
        <v>-6.0134728882004964</v>
      </c>
      <c r="G46" s="88">
        <f t="shared" si="1"/>
        <v>0.4840002279155442</v>
      </c>
      <c r="H46" s="88">
        <f t="shared" si="2"/>
        <v>0.35774769517350324</v>
      </c>
      <c r="I46" s="88">
        <f t="shared" si="3"/>
        <v>0.55369252743728969</v>
      </c>
    </row>
    <row r="47" spans="1:9" ht="29.25" x14ac:dyDescent="0.25">
      <c r="A47" s="81" t="s">
        <v>190</v>
      </c>
      <c r="B47" s="82">
        <v>376825</v>
      </c>
      <c r="C47" s="82">
        <v>14274563</v>
      </c>
      <c r="D47" s="82">
        <v>357266</v>
      </c>
      <c r="E47" s="82">
        <v>17323746</v>
      </c>
      <c r="F47" s="88">
        <f t="shared" si="0"/>
        <v>-5.1904730312479188</v>
      </c>
      <c r="G47" s="88">
        <f t="shared" si="1"/>
        <v>21.360955147978956</v>
      </c>
      <c r="H47" s="88">
        <f t="shared" si="2"/>
        <v>2.2909458144010346E-2</v>
      </c>
      <c r="I47" s="88">
        <f t="shared" si="3"/>
        <v>0.5364009598272359</v>
      </c>
    </row>
    <row r="48" spans="1:9" ht="29.25" x14ac:dyDescent="0.25">
      <c r="A48" s="81" t="s">
        <v>191</v>
      </c>
      <c r="B48" s="82">
        <v>9045706</v>
      </c>
      <c r="C48" s="82">
        <v>16671937</v>
      </c>
      <c r="D48" s="82">
        <v>10689321</v>
      </c>
      <c r="E48" s="82">
        <v>16588009</v>
      </c>
      <c r="F48" s="88">
        <f t="shared" si="0"/>
        <v>18.170112979572849</v>
      </c>
      <c r="G48" s="88">
        <f t="shared" si="1"/>
        <v>-0.50340881206545873</v>
      </c>
      <c r="H48" s="88">
        <f t="shared" si="2"/>
        <v>0.68544600392254174</v>
      </c>
      <c r="I48" s="88">
        <f t="shared" si="3"/>
        <v>0.5136200882432026</v>
      </c>
    </row>
    <row r="49" spans="1:9" ht="19.5" x14ac:dyDescent="0.25">
      <c r="A49" s="81" t="s">
        <v>192</v>
      </c>
      <c r="B49" s="82">
        <v>765817</v>
      </c>
      <c r="C49" s="82">
        <v>12831034</v>
      </c>
      <c r="D49" s="82">
        <v>1061517</v>
      </c>
      <c r="E49" s="82">
        <v>16509595</v>
      </c>
      <c r="F49" s="88">
        <f t="shared" si="0"/>
        <v>38.612357782603425</v>
      </c>
      <c r="G49" s="88">
        <f t="shared" si="1"/>
        <v>28.669248324024409</v>
      </c>
      <c r="H49" s="88">
        <f t="shared" si="2"/>
        <v>6.8069111756101697E-2</v>
      </c>
      <c r="I49" s="88">
        <f t="shared" si="3"/>
        <v>0.51119212925189128</v>
      </c>
    </row>
    <row r="50" spans="1:9" ht="19.5" x14ac:dyDescent="0.25">
      <c r="A50" s="81" t="s">
        <v>193</v>
      </c>
      <c r="B50" s="82">
        <v>7493214</v>
      </c>
      <c r="C50" s="82">
        <v>17703121</v>
      </c>
      <c r="D50" s="82">
        <v>8058533</v>
      </c>
      <c r="E50" s="82">
        <v>16151307</v>
      </c>
      <c r="F50" s="88">
        <f t="shared" si="0"/>
        <v>7.5444128514146342</v>
      </c>
      <c r="G50" s="88">
        <f t="shared" si="1"/>
        <v>-8.765765087410287</v>
      </c>
      <c r="H50" s="88">
        <f t="shared" si="2"/>
        <v>0.51674837366451365</v>
      </c>
      <c r="I50" s="88">
        <f t="shared" si="3"/>
        <v>0.50009833769580514</v>
      </c>
    </row>
    <row r="51" spans="1:9" ht="19.5" x14ac:dyDescent="0.25">
      <c r="A51" s="81" t="s">
        <v>194</v>
      </c>
      <c r="B51" s="82">
        <v>437205</v>
      </c>
      <c r="C51" s="82">
        <v>14444193</v>
      </c>
      <c r="D51" s="82">
        <v>653814</v>
      </c>
      <c r="E51" s="82">
        <v>15891738</v>
      </c>
      <c r="F51" s="88">
        <f t="shared" si="0"/>
        <v>49.54403540673141</v>
      </c>
      <c r="G51" s="88">
        <f t="shared" si="1"/>
        <v>10.021639838238116</v>
      </c>
      <c r="H51" s="88">
        <f t="shared" si="2"/>
        <v>4.1925412625237163E-2</v>
      </c>
      <c r="I51" s="88">
        <f t="shared" si="3"/>
        <v>0.49206121565872402</v>
      </c>
    </row>
    <row r="52" spans="1:9" ht="19.5" x14ac:dyDescent="0.25">
      <c r="A52" s="81" t="s">
        <v>195</v>
      </c>
      <c r="B52" s="82">
        <v>91310</v>
      </c>
      <c r="C52" s="82">
        <v>14687052</v>
      </c>
      <c r="D52" s="82">
        <v>316963</v>
      </c>
      <c r="E52" s="82">
        <v>14858404</v>
      </c>
      <c r="F52" s="88">
        <f t="shared" si="0"/>
        <v>247.12846347607052</v>
      </c>
      <c r="G52" s="88">
        <f t="shared" si="1"/>
        <v>1.1666875013447253</v>
      </c>
      <c r="H52" s="88">
        <f t="shared" si="2"/>
        <v>2.0325053550295721E-2</v>
      </c>
      <c r="I52" s="88">
        <f t="shared" si="3"/>
        <v>0.46006574831452973</v>
      </c>
    </row>
    <row r="53" spans="1:9" ht="19.5" x14ac:dyDescent="0.25">
      <c r="A53" s="81" t="s">
        <v>196</v>
      </c>
      <c r="B53" s="82">
        <v>14200008</v>
      </c>
      <c r="C53" s="82">
        <v>13554617</v>
      </c>
      <c r="D53" s="82">
        <v>14179293</v>
      </c>
      <c r="E53" s="82">
        <v>13408488</v>
      </c>
      <c r="F53" s="88">
        <f t="shared" si="0"/>
        <v>-0.14588019950410569</v>
      </c>
      <c r="G53" s="88">
        <f t="shared" si="1"/>
        <v>-1.0780754631429232</v>
      </c>
      <c r="H53" s="88">
        <f t="shared" si="2"/>
        <v>0.90923826923121398</v>
      </c>
      <c r="I53" s="88">
        <f t="shared" si="3"/>
        <v>0.41517151273356084</v>
      </c>
    </row>
    <row r="54" spans="1:9" ht="19.5" x14ac:dyDescent="0.25">
      <c r="A54" s="81" t="s">
        <v>197</v>
      </c>
      <c r="B54" s="82">
        <v>493179</v>
      </c>
      <c r="C54" s="82">
        <v>10908696</v>
      </c>
      <c r="D54" s="82">
        <v>716046</v>
      </c>
      <c r="E54" s="82">
        <v>12992638</v>
      </c>
      <c r="F54" s="88">
        <f t="shared" si="0"/>
        <v>45.189880347703365</v>
      </c>
      <c r="G54" s="88">
        <f t="shared" si="1"/>
        <v>19.103493213120998</v>
      </c>
      <c r="H54" s="88">
        <f t="shared" si="2"/>
        <v>4.5916000588318032E-2</v>
      </c>
      <c r="I54" s="88">
        <f t="shared" si="3"/>
        <v>0.40229540965838562</v>
      </c>
    </row>
    <row r="55" spans="1:9" ht="19.5" x14ac:dyDescent="0.25">
      <c r="A55" s="81" t="s">
        <v>198</v>
      </c>
      <c r="B55" s="82">
        <v>2318061</v>
      </c>
      <c r="C55" s="82">
        <v>10154974</v>
      </c>
      <c r="D55" s="82">
        <v>2685979</v>
      </c>
      <c r="E55" s="82">
        <v>12377124</v>
      </c>
      <c r="F55" s="88">
        <f t="shared" si="0"/>
        <v>15.871799749877155</v>
      </c>
      <c r="G55" s="88">
        <f t="shared" si="1"/>
        <v>21.882380004124087</v>
      </c>
      <c r="H55" s="88">
        <f t="shared" si="2"/>
        <v>0.1722367185127909</v>
      </c>
      <c r="I55" s="88">
        <f t="shared" si="3"/>
        <v>0.38323704316033708</v>
      </c>
    </row>
    <row r="56" spans="1:9" ht="19.5" x14ac:dyDescent="0.25">
      <c r="A56" s="81" t="s">
        <v>199</v>
      </c>
      <c r="B56" s="82">
        <v>10890277</v>
      </c>
      <c r="C56" s="82">
        <v>7234147</v>
      </c>
      <c r="D56" s="82">
        <v>20863275</v>
      </c>
      <c r="E56" s="82">
        <v>8442619</v>
      </c>
      <c r="F56" s="88">
        <f t="shared" si="0"/>
        <v>91.577082933703139</v>
      </c>
      <c r="G56" s="88">
        <f t="shared" si="1"/>
        <v>16.705107043028008</v>
      </c>
      <c r="H56" s="88">
        <f t="shared" si="2"/>
        <v>1.337844422249745</v>
      </c>
      <c r="I56" s="88">
        <f t="shared" si="3"/>
        <v>0.26141164474794648</v>
      </c>
    </row>
    <row r="57" spans="1:9" ht="29.25" x14ac:dyDescent="0.25">
      <c r="A57" s="81" t="s">
        <v>200</v>
      </c>
      <c r="B57" s="82">
        <v>2576388</v>
      </c>
      <c r="C57" s="82">
        <v>8362839</v>
      </c>
      <c r="D57" s="82">
        <v>190949</v>
      </c>
      <c r="E57" s="82">
        <v>7826067</v>
      </c>
      <c r="F57" s="88">
        <f t="shared" si="0"/>
        <v>-92.588499868808583</v>
      </c>
      <c r="G57" s="88">
        <f t="shared" si="1"/>
        <v>-6.418538010835789</v>
      </c>
      <c r="H57" s="88">
        <f t="shared" si="2"/>
        <v>1.2244484846418723E-2</v>
      </c>
      <c r="I57" s="88">
        <f t="shared" si="3"/>
        <v>0.24232113830763027</v>
      </c>
    </row>
    <row r="58" spans="1:9" x14ac:dyDescent="0.25">
      <c r="A58" s="81" t="s">
        <v>201</v>
      </c>
      <c r="B58" s="82">
        <v>567926</v>
      </c>
      <c r="C58" s="82">
        <v>9819786</v>
      </c>
      <c r="D58" s="82">
        <v>884161</v>
      </c>
      <c r="E58" s="82">
        <v>7587280</v>
      </c>
      <c r="F58" s="88">
        <f t="shared" si="0"/>
        <v>55.682430457489176</v>
      </c>
      <c r="G58" s="88">
        <f t="shared" si="1"/>
        <v>-22.734772427830904</v>
      </c>
      <c r="H58" s="88">
        <f t="shared" si="2"/>
        <v>5.6696269508059338E-2</v>
      </c>
      <c r="I58" s="88">
        <f t="shared" si="3"/>
        <v>0.23492749630928494</v>
      </c>
    </row>
    <row r="59" spans="1:9" ht="19.5" x14ac:dyDescent="0.25">
      <c r="A59" s="81" t="s">
        <v>202</v>
      </c>
      <c r="B59" s="92">
        <v>0</v>
      </c>
      <c r="C59" s="82">
        <v>8251742</v>
      </c>
      <c r="D59" s="82">
        <v>1024</v>
      </c>
      <c r="E59" s="82">
        <v>7538794</v>
      </c>
      <c r="F59" s="88" t="e">
        <f t="shared" si="0"/>
        <v>#DIV/0!</v>
      </c>
      <c r="G59" s="88">
        <f t="shared" si="1"/>
        <v>-8.6399695967227359</v>
      </c>
      <c r="H59" s="88">
        <f t="shared" si="2"/>
        <v>6.5663357664783639E-5</v>
      </c>
      <c r="I59" s="88">
        <f t="shared" si="3"/>
        <v>0.23342620802335748</v>
      </c>
    </row>
    <row r="60" spans="1:9" ht="19.5" x14ac:dyDescent="0.25">
      <c r="A60" s="81" t="s">
        <v>203</v>
      </c>
      <c r="B60" s="82">
        <v>793238</v>
      </c>
      <c r="C60" s="82">
        <v>8896008</v>
      </c>
      <c r="D60" s="82">
        <v>1195305</v>
      </c>
      <c r="E60" s="82">
        <v>7522295</v>
      </c>
      <c r="F60" s="88">
        <f t="shared" si="0"/>
        <v>50.686805221131635</v>
      </c>
      <c r="G60" s="88">
        <f t="shared" si="1"/>
        <v>-15.441903829223179</v>
      </c>
      <c r="H60" s="88">
        <f t="shared" si="2"/>
        <v>7.6648183333500208E-2</v>
      </c>
      <c r="I60" s="88">
        <f t="shared" si="3"/>
        <v>0.23291534395064539</v>
      </c>
    </row>
    <row r="61" spans="1:9" ht="19.5" x14ac:dyDescent="0.25">
      <c r="A61" s="81" t="s">
        <v>204</v>
      </c>
      <c r="B61" s="82">
        <v>6560942</v>
      </c>
      <c r="C61" s="82">
        <v>3631117</v>
      </c>
      <c r="D61" s="82">
        <v>8536256</v>
      </c>
      <c r="E61" s="82">
        <v>7425723</v>
      </c>
      <c r="F61" s="88">
        <f t="shared" si="0"/>
        <v>30.107170586174988</v>
      </c>
      <c r="G61" s="88">
        <f t="shared" si="1"/>
        <v>104.50244373838683</v>
      </c>
      <c r="H61" s="88">
        <f t="shared" si="2"/>
        <v>0.54738206137319856</v>
      </c>
      <c r="I61" s="88">
        <f t="shared" si="3"/>
        <v>0.2299251527129976</v>
      </c>
    </row>
    <row r="62" spans="1:9" ht="19.5" x14ac:dyDescent="0.25">
      <c r="A62" s="81" t="s">
        <v>205</v>
      </c>
      <c r="B62" s="82">
        <v>808605</v>
      </c>
      <c r="C62" s="82">
        <v>9531832</v>
      </c>
      <c r="D62" s="82">
        <v>1946972</v>
      </c>
      <c r="E62" s="82">
        <v>6858559</v>
      </c>
      <c r="F62" s="88">
        <f t="shared" si="0"/>
        <v>140.78159299039706</v>
      </c>
      <c r="G62" s="88">
        <f t="shared" si="1"/>
        <v>-28.045741888862494</v>
      </c>
      <c r="H62" s="88">
        <f t="shared" si="2"/>
        <v>0.1248483582024601</v>
      </c>
      <c r="I62" s="88">
        <f t="shared" si="3"/>
        <v>0.21236386348724617</v>
      </c>
    </row>
    <row r="63" spans="1:9" ht="19.5" x14ac:dyDescent="0.25">
      <c r="A63" s="81" t="s">
        <v>206</v>
      </c>
      <c r="B63" s="82">
        <v>9539513</v>
      </c>
      <c r="C63" s="82">
        <v>6499199</v>
      </c>
      <c r="D63" s="82">
        <v>21489974</v>
      </c>
      <c r="E63" s="82">
        <v>6732951</v>
      </c>
      <c r="F63" s="88">
        <f t="shared" si="0"/>
        <v>125.2732817702539</v>
      </c>
      <c r="G63" s="88">
        <f t="shared" si="1"/>
        <v>3.5966278305988197</v>
      </c>
      <c r="H63" s="88">
        <f t="shared" si="2"/>
        <v>1.3780311025086927</v>
      </c>
      <c r="I63" s="88">
        <f t="shared" si="3"/>
        <v>0.20847462083949672</v>
      </c>
    </row>
    <row r="64" spans="1:9" ht="19.5" x14ac:dyDescent="0.25">
      <c r="A64" s="81" t="s">
        <v>207</v>
      </c>
      <c r="B64" s="82">
        <v>44058</v>
      </c>
      <c r="C64" s="82">
        <v>7080270</v>
      </c>
      <c r="D64" s="82">
        <v>70862</v>
      </c>
      <c r="E64" s="82">
        <v>6542280</v>
      </c>
      <c r="F64" s="88">
        <f t="shared" si="0"/>
        <v>60.837986290798483</v>
      </c>
      <c r="G64" s="88">
        <f t="shared" si="1"/>
        <v>-7.5984390425788888</v>
      </c>
      <c r="H64" s="88">
        <f t="shared" si="2"/>
        <v>4.5439812996502914E-3</v>
      </c>
      <c r="I64" s="88">
        <f t="shared" si="3"/>
        <v>0.20257081069293723</v>
      </c>
    </row>
    <row r="65" spans="1:9" ht="19.5" x14ac:dyDescent="0.25">
      <c r="A65" s="81" t="s">
        <v>208</v>
      </c>
      <c r="B65" s="82">
        <v>8711674</v>
      </c>
      <c r="C65" s="82">
        <v>4672549</v>
      </c>
      <c r="D65" s="82">
        <v>9053939</v>
      </c>
      <c r="E65" s="82">
        <v>6156742</v>
      </c>
      <c r="F65" s="88">
        <f t="shared" si="0"/>
        <v>3.928808630809641</v>
      </c>
      <c r="G65" s="88">
        <f t="shared" si="1"/>
        <v>31.764097069929051</v>
      </c>
      <c r="H65" s="88">
        <f t="shared" si="2"/>
        <v>0.58057815901575538</v>
      </c>
      <c r="I65" s="88">
        <f t="shared" si="3"/>
        <v>0.19063326824398463</v>
      </c>
    </row>
    <row r="66" spans="1:9" ht="29.25" x14ac:dyDescent="0.25">
      <c r="A66" s="81" t="s">
        <v>209</v>
      </c>
      <c r="B66" s="82">
        <v>3149349</v>
      </c>
      <c r="C66" s="82">
        <v>6294253</v>
      </c>
      <c r="D66" s="82">
        <v>2705650</v>
      </c>
      <c r="E66" s="82">
        <v>5361836</v>
      </c>
      <c r="F66" s="88">
        <f t="shared" si="0"/>
        <v>-14.08859418248025</v>
      </c>
      <c r="G66" s="88">
        <f t="shared" si="1"/>
        <v>-14.813783303594562</v>
      </c>
      <c r="H66" s="88">
        <f t="shared" si="2"/>
        <v>0.1734981090485565</v>
      </c>
      <c r="I66" s="88">
        <f t="shared" si="3"/>
        <v>0.16602032706068462</v>
      </c>
    </row>
    <row r="67" spans="1:9" ht="39" x14ac:dyDescent="0.25">
      <c r="A67" s="81" t="s">
        <v>210</v>
      </c>
      <c r="B67" s="82">
        <v>5830484</v>
      </c>
      <c r="C67" s="82">
        <v>5264106</v>
      </c>
      <c r="D67" s="82">
        <v>4735541</v>
      </c>
      <c r="E67" s="82">
        <v>5268421</v>
      </c>
      <c r="F67" s="88">
        <f t="shared" si="0"/>
        <v>-18.779624470284119</v>
      </c>
      <c r="G67" s="88">
        <f t="shared" si="1"/>
        <v>8.1970233882074695E-2</v>
      </c>
      <c r="H67" s="88">
        <f t="shared" si="2"/>
        <v>0.30366359611254606</v>
      </c>
      <c r="I67" s="88">
        <f t="shared" si="3"/>
        <v>0.16312788707326728</v>
      </c>
    </row>
    <row r="68" spans="1:9" ht="19.5" x14ac:dyDescent="0.25">
      <c r="A68" s="81" t="s">
        <v>211</v>
      </c>
      <c r="B68" s="82">
        <v>135381</v>
      </c>
      <c r="C68" s="82">
        <v>5441570</v>
      </c>
      <c r="D68" s="82">
        <v>145527</v>
      </c>
      <c r="E68" s="82">
        <v>5211432</v>
      </c>
      <c r="F68" s="88">
        <f t="shared" si="0"/>
        <v>7.4944046801249868</v>
      </c>
      <c r="G68" s="88">
        <f t="shared" si="1"/>
        <v>-4.2292573650619261</v>
      </c>
      <c r="H68" s="88">
        <f t="shared" si="2"/>
        <v>9.3318275887528997E-3</v>
      </c>
      <c r="I68" s="88">
        <f t="shared" si="3"/>
        <v>0.16136331754542993</v>
      </c>
    </row>
    <row r="69" spans="1:9" ht="19.5" x14ac:dyDescent="0.25">
      <c r="A69" s="81" t="s">
        <v>212</v>
      </c>
      <c r="B69" s="82">
        <v>2036188</v>
      </c>
      <c r="C69" s="82">
        <v>6272837</v>
      </c>
      <c r="D69" s="82">
        <v>1838984</v>
      </c>
      <c r="E69" s="82">
        <v>4944138</v>
      </c>
      <c r="F69" s="88">
        <f t="shared" si="0"/>
        <v>-9.6849603278282785</v>
      </c>
      <c r="G69" s="88">
        <f t="shared" si="1"/>
        <v>-21.18178744322546</v>
      </c>
      <c r="H69" s="88">
        <f t="shared" si="2"/>
        <v>0.11792369544122508</v>
      </c>
      <c r="I69" s="88">
        <f t="shared" si="3"/>
        <v>0.15308700374147199</v>
      </c>
    </row>
    <row r="70" spans="1:9" ht="19.5" x14ac:dyDescent="0.25">
      <c r="A70" s="81" t="s">
        <v>213</v>
      </c>
      <c r="B70" s="92">
        <v>0</v>
      </c>
      <c r="C70" s="82">
        <v>766406</v>
      </c>
      <c r="D70" s="92">
        <v>0</v>
      </c>
      <c r="E70" s="82">
        <v>4871516</v>
      </c>
      <c r="F70" s="88" t="e">
        <f t="shared" si="0"/>
        <v>#DIV/0!</v>
      </c>
      <c r="G70" s="88">
        <f t="shared" si="1"/>
        <v>535.63124505810242</v>
      </c>
      <c r="H70" s="88">
        <f t="shared" si="2"/>
        <v>0</v>
      </c>
      <c r="I70" s="88">
        <f t="shared" si="3"/>
        <v>0.15083838438948116</v>
      </c>
    </row>
    <row r="71" spans="1:9" ht="29.25" x14ac:dyDescent="0.25">
      <c r="A71" s="81" t="s">
        <v>214</v>
      </c>
      <c r="B71" s="92">
        <v>0</v>
      </c>
      <c r="C71" s="82">
        <v>7360508</v>
      </c>
      <c r="D71" s="92">
        <v>0</v>
      </c>
      <c r="E71" s="82">
        <v>4825610</v>
      </c>
      <c r="F71" s="88" t="e">
        <f t="shared" si="0"/>
        <v>#DIV/0!</v>
      </c>
      <c r="G71" s="88">
        <f t="shared" si="1"/>
        <v>-34.43917186150739</v>
      </c>
      <c r="H71" s="88">
        <f t="shared" si="2"/>
        <v>0</v>
      </c>
      <c r="I71" s="88">
        <f t="shared" si="3"/>
        <v>0.14941698150919019</v>
      </c>
    </row>
    <row r="72" spans="1:9" ht="19.5" x14ac:dyDescent="0.25">
      <c r="A72" s="81" t="s">
        <v>215</v>
      </c>
      <c r="B72" s="82">
        <v>424396</v>
      </c>
      <c r="C72" s="82">
        <v>6108114</v>
      </c>
      <c r="D72" s="82">
        <v>483274</v>
      </c>
      <c r="E72" s="82">
        <v>4795331</v>
      </c>
      <c r="F72" s="88">
        <f t="shared" si="0"/>
        <v>13.873363556678186</v>
      </c>
      <c r="G72" s="88">
        <f t="shared" si="1"/>
        <v>-21.492444312597968</v>
      </c>
      <c r="H72" s="88">
        <f t="shared" si="2"/>
        <v>3.0989642101651026E-2</v>
      </c>
      <c r="I72" s="88">
        <f t="shared" si="3"/>
        <v>0.14847944267303959</v>
      </c>
    </row>
    <row r="73" spans="1:9" ht="29.25" x14ac:dyDescent="0.25">
      <c r="A73" s="81" t="s">
        <v>216</v>
      </c>
      <c r="B73" s="82">
        <v>125511</v>
      </c>
      <c r="C73" s="82">
        <v>6351576</v>
      </c>
      <c r="D73" s="82">
        <v>7650</v>
      </c>
      <c r="E73" s="82">
        <v>4723322</v>
      </c>
      <c r="F73" s="88">
        <f t="shared" si="0"/>
        <v>-93.904916700528247</v>
      </c>
      <c r="G73" s="88">
        <f t="shared" si="1"/>
        <v>-25.63543284375406</v>
      </c>
      <c r="H73" s="88">
        <f t="shared" si="2"/>
        <v>4.9055145130429188E-4</v>
      </c>
      <c r="I73" s="88">
        <f t="shared" si="3"/>
        <v>0.14624980384572134</v>
      </c>
    </row>
    <row r="74" spans="1:9" ht="29.25" x14ac:dyDescent="0.25">
      <c r="A74" s="81" t="s">
        <v>217</v>
      </c>
      <c r="B74" s="82">
        <v>1143588</v>
      </c>
      <c r="C74" s="82">
        <v>6221221</v>
      </c>
      <c r="D74" s="82">
        <v>882201</v>
      </c>
      <c r="E74" s="82">
        <v>4377061</v>
      </c>
      <c r="F74" s="88">
        <f t="shared" si="0"/>
        <v>-22.856745611181651</v>
      </c>
      <c r="G74" s="88">
        <f t="shared" si="1"/>
        <v>-29.643055599535856</v>
      </c>
      <c r="H74" s="88">
        <f t="shared" si="2"/>
        <v>5.65705857375291E-2</v>
      </c>
      <c r="I74" s="88">
        <f t="shared" si="3"/>
        <v>0.13552840832591062</v>
      </c>
    </row>
    <row r="75" spans="1:9" ht="19.5" x14ac:dyDescent="0.25">
      <c r="A75" s="81" t="s">
        <v>218</v>
      </c>
      <c r="B75" s="82">
        <v>5359255</v>
      </c>
      <c r="C75" s="82">
        <v>4453286</v>
      </c>
      <c r="D75" s="82">
        <v>6312797</v>
      </c>
      <c r="E75" s="82">
        <v>4124019</v>
      </c>
      <c r="F75" s="88">
        <f t="shared" si="0"/>
        <v>17.792435702350431</v>
      </c>
      <c r="G75" s="88">
        <f t="shared" si="1"/>
        <v>-7.3937986466622618</v>
      </c>
      <c r="H75" s="88">
        <f t="shared" si="2"/>
        <v>0.40480414773063789</v>
      </c>
      <c r="I75" s="88">
        <f t="shared" si="3"/>
        <v>0.12769338397975574</v>
      </c>
    </row>
    <row r="76" spans="1:9" ht="19.5" x14ac:dyDescent="0.25">
      <c r="A76" s="81" t="s">
        <v>219</v>
      </c>
      <c r="B76" s="82">
        <v>65970</v>
      </c>
      <c r="C76" s="82">
        <v>3624024</v>
      </c>
      <c r="D76" s="82">
        <v>22911</v>
      </c>
      <c r="E76" s="82">
        <v>3939447</v>
      </c>
      <c r="F76" s="88">
        <f t="shared" si="0"/>
        <v>-65.270577535243291</v>
      </c>
      <c r="G76" s="88">
        <f t="shared" si="1"/>
        <v>8.7036675253806379</v>
      </c>
      <c r="H76" s="88">
        <f t="shared" si="2"/>
        <v>1.4691535033768146E-3</v>
      </c>
      <c r="I76" s="88">
        <f t="shared" si="3"/>
        <v>0.12197841921652078</v>
      </c>
    </row>
    <row r="77" spans="1:9" ht="29.25" x14ac:dyDescent="0.25">
      <c r="A77" s="81" t="s">
        <v>220</v>
      </c>
      <c r="B77" s="82">
        <v>2256259</v>
      </c>
      <c r="C77" s="82">
        <v>3740961</v>
      </c>
      <c r="D77" s="82">
        <v>2383359</v>
      </c>
      <c r="E77" s="82">
        <v>3556008</v>
      </c>
      <c r="F77" s="88">
        <f t="shared" ref="F77:F140" si="4">D77/B77*100-100</f>
        <v>5.6332185267737458</v>
      </c>
      <c r="G77" s="88">
        <f t="shared" ref="G77:G140" si="5">E77/C77*100-100</f>
        <v>-4.9439970103938577</v>
      </c>
      <c r="H77" s="88">
        <f t="shared" ref="H77:H140" si="6">D77/$D$200*100</f>
        <v>0.15283140084041122</v>
      </c>
      <c r="I77" s="88">
        <f t="shared" ref="I77:I140" si="7">E77/$E$200*100</f>
        <v>0.11010586880882053</v>
      </c>
    </row>
    <row r="78" spans="1:9" ht="29.25" x14ac:dyDescent="0.25">
      <c r="A78" s="81" t="s">
        <v>221</v>
      </c>
      <c r="B78" s="82">
        <v>3198035</v>
      </c>
      <c r="C78" s="82">
        <v>1324567</v>
      </c>
      <c r="D78" s="92">
        <v>0</v>
      </c>
      <c r="E78" s="82">
        <v>3510391</v>
      </c>
      <c r="F78" s="88">
        <f t="shared" si="4"/>
        <v>-100</v>
      </c>
      <c r="G78" s="88">
        <f t="shared" si="5"/>
        <v>165.02177692785642</v>
      </c>
      <c r="H78" s="88">
        <f t="shared" si="6"/>
        <v>0</v>
      </c>
      <c r="I78" s="88">
        <f t="shared" si="7"/>
        <v>0.10869341433249427</v>
      </c>
    </row>
    <row r="79" spans="1:9" ht="19.5" x14ac:dyDescent="0.25">
      <c r="A79" s="81" t="s">
        <v>222</v>
      </c>
      <c r="B79" s="82">
        <v>2700</v>
      </c>
      <c r="C79" s="82">
        <v>1411527</v>
      </c>
      <c r="D79" s="92">
        <v>0</v>
      </c>
      <c r="E79" s="82">
        <v>2944292</v>
      </c>
      <c r="F79" s="88">
        <f t="shared" si="4"/>
        <v>-100</v>
      </c>
      <c r="G79" s="88">
        <f t="shared" si="5"/>
        <v>108.58913786275431</v>
      </c>
      <c r="H79" s="88">
        <f t="shared" si="6"/>
        <v>0</v>
      </c>
      <c r="I79" s="88">
        <f t="shared" si="7"/>
        <v>9.1165101059069567E-2</v>
      </c>
    </row>
    <row r="80" spans="1:9" x14ac:dyDescent="0.25">
      <c r="A80" s="81" t="s">
        <v>223</v>
      </c>
      <c r="B80" s="92">
        <v>0</v>
      </c>
      <c r="C80" s="82">
        <v>4485051</v>
      </c>
      <c r="D80" s="92">
        <v>0</v>
      </c>
      <c r="E80" s="82">
        <v>2641484</v>
      </c>
      <c r="F80" s="88" t="e">
        <f t="shared" si="4"/>
        <v>#DIV/0!</v>
      </c>
      <c r="G80" s="88">
        <f t="shared" si="5"/>
        <v>-41.104705386850668</v>
      </c>
      <c r="H80" s="88">
        <f t="shared" si="6"/>
        <v>0</v>
      </c>
      <c r="I80" s="88">
        <f t="shared" si="7"/>
        <v>8.1789155357524082E-2</v>
      </c>
    </row>
    <row r="81" spans="1:9" ht="19.5" x14ac:dyDescent="0.25">
      <c r="A81" s="81" t="s">
        <v>224</v>
      </c>
      <c r="B81" s="82">
        <v>36824851</v>
      </c>
      <c r="C81" s="82">
        <v>2279060</v>
      </c>
      <c r="D81" s="82">
        <v>34774060</v>
      </c>
      <c r="E81" s="82">
        <v>2421205</v>
      </c>
      <c r="F81" s="88">
        <f t="shared" si="4"/>
        <v>-5.5690408631931803</v>
      </c>
      <c r="G81" s="88">
        <f t="shared" si="5"/>
        <v>6.237001219801158</v>
      </c>
      <c r="H81" s="88">
        <f t="shared" si="6"/>
        <v>2.2298647844107875</v>
      </c>
      <c r="I81" s="88">
        <f t="shared" si="7"/>
        <v>7.4968582772946601E-2</v>
      </c>
    </row>
    <row r="82" spans="1:9" ht="19.5" x14ac:dyDescent="0.25">
      <c r="A82" s="81" t="s">
        <v>225</v>
      </c>
      <c r="B82" s="82">
        <v>3243</v>
      </c>
      <c r="C82" s="82">
        <v>2535666</v>
      </c>
      <c r="D82" s="92">
        <v>0</v>
      </c>
      <c r="E82" s="82">
        <v>2328305</v>
      </c>
      <c r="F82" s="88">
        <f t="shared" si="4"/>
        <v>-100</v>
      </c>
      <c r="G82" s="88">
        <f t="shared" si="5"/>
        <v>-8.1777726246280054</v>
      </c>
      <c r="H82" s="88">
        <f t="shared" si="6"/>
        <v>0</v>
      </c>
      <c r="I82" s="88">
        <f t="shared" si="7"/>
        <v>7.2092088903321055E-2</v>
      </c>
    </row>
    <row r="83" spans="1:9" ht="29.25" x14ac:dyDescent="0.25">
      <c r="A83" s="81" t="s">
        <v>226</v>
      </c>
      <c r="B83" s="82">
        <v>1779787</v>
      </c>
      <c r="C83" s="82">
        <v>2160898</v>
      </c>
      <c r="D83" s="82">
        <v>1588992</v>
      </c>
      <c r="E83" s="82">
        <v>2147772</v>
      </c>
      <c r="F83" s="88">
        <f t="shared" si="4"/>
        <v>-10.72010302356405</v>
      </c>
      <c r="G83" s="88">
        <f t="shared" si="5"/>
        <v>-0.60743265068504115</v>
      </c>
      <c r="H83" s="88">
        <f t="shared" si="6"/>
        <v>0.10189311525632802</v>
      </c>
      <c r="I83" s="88">
        <f t="shared" si="7"/>
        <v>6.6502185052243437E-2</v>
      </c>
    </row>
    <row r="84" spans="1:9" ht="19.5" x14ac:dyDescent="0.25">
      <c r="A84" s="81" t="s">
        <v>227</v>
      </c>
      <c r="B84" s="82">
        <v>776454</v>
      </c>
      <c r="C84" s="82">
        <v>2943339</v>
      </c>
      <c r="D84" s="82">
        <v>1247590</v>
      </c>
      <c r="E84" s="82">
        <v>2146360</v>
      </c>
      <c r="F84" s="88">
        <f t="shared" si="4"/>
        <v>60.677902361247419</v>
      </c>
      <c r="G84" s="88">
        <f t="shared" si="5"/>
        <v>-27.077377087722482</v>
      </c>
      <c r="H84" s="88">
        <f t="shared" si="6"/>
        <v>8.000092616114006E-2</v>
      </c>
      <c r="I84" s="88">
        <f t="shared" si="7"/>
        <v>6.6458464822491972E-2</v>
      </c>
    </row>
    <row r="85" spans="1:9" ht="29.25" x14ac:dyDescent="0.25">
      <c r="A85" s="81" t="s">
        <v>228</v>
      </c>
      <c r="B85" s="82">
        <v>638749</v>
      </c>
      <c r="C85" s="82">
        <v>1457595</v>
      </c>
      <c r="D85" s="82">
        <v>1011964</v>
      </c>
      <c r="E85" s="82">
        <v>2120779</v>
      </c>
      <c r="F85" s="88">
        <f t="shared" si="4"/>
        <v>58.429054292061522</v>
      </c>
      <c r="G85" s="88">
        <f t="shared" si="5"/>
        <v>45.498509531111182</v>
      </c>
      <c r="H85" s="88">
        <f t="shared" si="6"/>
        <v>6.4891556714731555E-2</v>
      </c>
      <c r="I85" s="88">
        <f t="shared" si="7"/>
        <v>6.5666391736605087E-2</v>
      </c>
    </row>
    <row r="86" spans="1:9" ht="107.25" x14ac:dyDescent="0.25">
      <c r="A86" s="81" t="s">
        <v>229</v>
      </c>
      <c r="B86" s="92">
        <v>0</v>
      </c>
      <c r="C86" s="82">
        <v>86361</v>
      </c>
      <c r="D86" s="92">
        <v>0</v>
      </c>
      <c r="E86" s="82">
        <v>2069924</v>
      </c>
      <c r="F86" s="88" t="e">
        <f t="shared" si="4"/>
        <v>#DIV/0!</v>
      </c>
      <c r="G86" s="88">
        <f t="shared" si="5"/>
        <v>2296.8272715693429</v>
      </c>
      <c r="H86" s="88">
        <f t="shared" si="6"/>
        <v>0</v>
      </c>
      <c r="I86" s="88">
        <f t="shared" si="7"/>
        <v>6.4091751308835362E-2</v>
      </c>
    </row>
    <row r="87" spans="1:9" ht="19.5" x14ac:dyDescent="0.25">
      <c r="A87" s="81" t="s">
        <v>230</v>
      </c>
      <c r="B87" s="82">
        <v>80795</v>
      </c>
      <c r="C87" s="82">
        <v>1811655</v>
      </c>
      <c r="D87" s="82">
        <v>215714</v>
      </c>
      <c r="E87" s="82">
        <v>2027914</v>
      </c>
      <c r="F87" s="88">
        <f t="shared" si="4"/>
        <v>166.98929389194876</v>
      </c>
      <c r="G87" s="88">
        <f t="shared" si="5"/>
        <v>11.937096191051836</v>
      </c>
      <c r="H87" s="88">
        <f t="shared" si="6"/>
        <v>1.3832524936817518E-2</v>
      </c>
      <c r="I87" s="88">
        <f t="shared" si="7"/>
        <v>6.2790981583722677E-2</v>
      </c>
    </row>
    <row r="88" spans="1:9" ht="48.75" x14ac:dyDescent="0.25">
      <c r="A88" s="81" t="s">
        <v>231</v>
      </c>
      <c r="B88" s="82">
        <v>8963</v>
      </c>
      <c r="C88" s="82">
        <v>1173982</v>
      </c>
      <c r="D88" s="82">
        <v>1134</v>
      </c>
      <c r="E88" s="82">
        <v>1994645</v>
      </c>
      <c r="F88" s="88">
        <f t="shared" si="4"/>
        <v>-87.347986165346427</v>
      </c>
      <c r="G88" s="88">
        <f t="shared" si="5"/>
        <v>69.904223403765997</v>
      </c>
      <c r="H88" s="88">
        <f t="shared" si="6"/>
        <v>7.2717038663930322E-5</v>
      </c>
      <c r="I88" s="88">
        <f t="shared" si="7"/>
        <v>6.1760862374373122E-2</v>
      </c>
    </row>
    <row r="89" spans="1:9" ht="19.5" x14ac:dyDescent="0.25">
      <c r="A89" s="81" t="s">
        <v>232</v>
      </c>
      <c r="B89" s="82">
        <v>971027</v>
      </c>
      <c r="C89" s="82">
        <v>2583375</v>
      </c>
      <c r="D89" s="82">
        <v>467314</v>
      </c>
      <c r="E89" s="82">
        <v>1970026</v>
      </c>
      <c r="F89" s="88">
        <f t="shared" si="4"/>
        <v>-51.874252724177602</v>
      </c>
      <c r="G89" s="88">
        <f t="shared" si="5"/>
        <v>-23.742158997435524</v>
      </c>
      <c r="H89" s="88">
        <f t="shared" si="6"/>
        <v>2.9966217113047564E-2</v>
      </c>
      <c r="I89" s="88">
        <f t="shared" si="7"/>
        <v>6.0998576017254599E-2</v>
      </c>
    </row>
    <row r="90" spans="1:9" ht="19.5" x14ac:dyDescent="0.25">
      <c r="A90" s="81" t="s">
        <v>233</v>
      </c>
      <c r="B90" s="92">
        <v>0</v>
      </c>
      <c r="C90" s="82">
        <v>2035250</v>
      </c>
      <c r="D90" s="82">
        <v>4334</v>
      </c>
      <c r="E90" s="82">
        <v>1892135</v>
      </c>
      <c r="F90" s="88" t="e">
        <f t="shared" si="4"/>
        <v>#DIV/0!</v>
      </c>
      <c r="G90" s="88">
        <f t="shared" si="5"/>
        <v>-7.0318142734307827</v>
      </c>
      <c r="H90" s="88">
        <f t="shared" si="6"/>
        <v>2.7791503136637916E-4</v>
      </c>
      <c r="I90" s="88">
        <f t="shared" si="7"/>
        <v>5.8586810850419238E-2</v>
      </c>
    </row>
    <row r="91" spans="1:9" ht="29.25" x14ac:dyDescent="0.25">
      <c r="A91" s="81" t="s">
        <v>234</v>
      </c>
      <c r="B91" s="92">
        <v>0</v>
      </c>
      <c r="C91" s="82">
        <v>1725935</v>
      </c>
      <c r="D91" s="82">
        <v>102400</v>
      </c>
      <c r="E91" s="82">
        <v>1820562</v>
      </c>
      <c r="F91" s="88" t="e">
        <f t="shared" si="4"/>
        <v>#DIV/0!</v>
      </c>
      <c r="G91" s="88">
        <f t="shared" si="5"/>
        <v>5.4826514324119984</v>
      </c>
      <c r="H91" s="88">
        <f t="shared" si="6"/>
        <v>6.5663357664783638E-3</v>
      </c>
      <c r="I91" s="88">
        <f t="shared" si="7"/>
        <v>5.6370672037386847E-2</v>
      </c>
    </row>
    <row r="92" spans="1:9" ht="19.5" x14ac:dyDescent="0.25">
      <c r="A92" s="81" t="s">
        <v>235</v>
      </c>
      <c r="B92" s="92">
        <v>0</v>
      </c>
      <c r="C92" s="82">
        <v>2241286</v>
      </c>
      <c r="D92" s="92">
        <v>0</v>
      </c>
      <c r="E92" s="82">
        <v>1663821</v>
      </c>
      <c r="F92" s="88" t="e">
        <f t="shared" si="4"/>
        <v>#DIV/0!</v>
      </c>
      <c r="G92" s="88">
        <f t="shared" si="5"/>
        <v>-25.764895689349771</v>
      </c>
      <c r="H92" s="88">
        <f t="shared" si="6"/>
        <v>0</v>
      </c>
      <c r="I92" s="88">
        <f t="shared" si="7"/>
        <v>5.1517447864954345E-2</v>
      </c>
    </row>
    <row r="93" spans="1:9" ht="19.5" x14ac:dyDescent="0.25">
      <c r="A93" s="81" t="s">
        <v>236</v>
      </c>
      <c r="B93" s="82">
        <v>1136696</v>
      </c>
      <c r="C93" s="82">
        <v>1288139</v>
      </c>
      <c r="D93" s="82">
        <v>1176515</v>
      </c>
      <c r="E93" s="82">
        <v>1652404</v>
      </c>
      <c r="F93" s="88">
        <f t="shared" si="4"/>
        <v>3.5030474286880491</v>
      </c>
      <c r="G93" s="88">
        <f t="shared" si="5"/>
        <v>28.278392316357156</v>
      </c>
      <c r="H93" s="88">
        <f t="shared" si="6"/>
        <v>7.5443286370100518E-2</v>
      </c>
      <c r="I93" s="88">
        <f t="shared" si="7"/>
        <v>5.116393946334493E-2</v>
      </c>
    </row>
    <row r="94" spans="1:9" ht="19.5" x14ac:dyDescent="0.25">
      <c r="A94" s="81" t="s">
        <v>237</v>
      </c>
      <c r="B94" s="82">
        <v>251484</v>
      </c>
      <c r="C94" s="82">
        <v>642753</v>
      </c>
      <c r="D94" s="82">
        <v>328689</v>
      </c>
      <c r="E94" s="82">
        <v>1651462</v>
      </c>
      <c r="F94" s="88">
        <f t="shared" si="4"/>
        <v>30.69976618790858</v>
      </c>
      <c r="G94" s="88">
        <f t="shared" si="5"/>
        <v>156.93571247430975</v>
      </c>
      <c r="H94" s="88">
        <f t="shared" si="6"/>
        <v>2.1076975944804757E-2</v>
      </c>
      <c r="I94" s="88">
        <f t="shared" si="7"/>
        <v>5.1134772001286945E-2</v>
      </c>
    </row>
    <row r="95" spans="1:9" ht="29.25" x14ac:dyDescent="0.25">
      <c r="A95" s="81" t="s">
        <v>238</v>
      </c>
      <c r="B95" s="82">
        <v>887187</v>
      </c>
      <c r="C95" s="82">
        <v>846337</v>
      </c>
      <c r="D95" s="82">
        <v>908711</v>
      </c>
      <c r="E95" s="82">
        <v>1407705</v>
      </c>
      <c r="F95" s="88">
        <f t="shared" si="4"/>
        <v>2.4260950622585682</v>
      </c>
      <c r="G95" s="88">
        <f t="shared" si="5"/>
        <v>66.329133666612705</v>
      </c>
      <c r="H95" s="88">
        <f t="shared" si="6"/>
        <v>5.8270522858323445E-2</v>
      </c>
      <c r="I95" s="88">
        <f t="shared" si="7"/>
        <v>4.358724222541701E-2</v>
      </c>
    </row>
    <row r="96" spans="1:9" ht="19.5" x14ac:dyDescent="0.25">
      <c r="A96" s="81" t="s">
        <v>239</v>
      </c>
      <c r="B96" s="92">
        <v>0</v>
      </c>
      <c r="C96" s="82">
        <v>490710</v>
      </c>
      <c r="D96" s="92">
        <v>0</v>
      </c>
      <c r="E96" s="82">
        <v>1281834</v>
      </c>
      <c r="F96" s="88" t="e">
        <f t="shared" si="4"/>
        <v>#DIV/0!</v>
      </c>
      <c r="G96" s="88">
        <f t="shared" si="5"/>
        <v>161.22027266613685</v>
      </c>
      <c r="H96" s="88">
        <f t="shared" si="6"/>
        <v>0</v>
      </c>
      <c r="I96" s="88">
        <f t="shared" si="7"/>
        <v>3.9689856220426291E-2</v>
      </c>
    </row>
    <row r="97" spans="1:9" ht="19.5" x14ac:dyDescent="0.25">
      <c r="A97" s="81" t="s">
        <v>240</v>
      </c>
      <c r="B97" s="82">
        <v>17124</v>
      </c>
      <c r="C97" s="82">
        <v>754224</v>
      </c>
      <c r="D97" s="92">
        <v>0</v>
      </c>
      <c r="E97" s="82">
        <v>1166249</v>
      </c>
      <c r="F97" s="88">
        <f t="shared" si="4"/>
        <v>-100</v>
      </c>
      <c r="G97" s="88">
        <f t="shared" si="5"/>
        <v>54.628996160291905</v>
      </c>
      <c r="H97" s="88">
        <f t="shared" si="6"/>
        <v>0</v>
      </c>
      <c r="I97" s="88">
        <f t="shared" si="7"/>
        <v>3.6110959084574089E-2</v>
      </c>
    </row>
    <row r="98" spans="1:9" ht="29.25" x14ac:dyDescent="0.25">
      <c r="A98" s="81" t="s">
        <v>241</v>
      </c>
      <c r="B98" s="92">
        <v>0</v>
      </c>
      <c r="C98" s="82">
        <v>2174059</v>
      </c>
      <c r="D98" s="82">
        <v>16200</v>
      </c>
      <c r="E98" s="82">
        <v>1138041</v>
      </c>
      <c r="F98" s="88" t="e">
        <f t="shared" si="4"/>
        <v>#DIV/0!</v>
      </c>
      <c r="G98" s="88">
        <f t="shared" si="5"/>
        <v>-47.653628535380136</v>
      </c>
      <c r="H98" s="88">
        <f t="shared" si="6"/>
        <v>1.0388148380561474E-3</v>
      </c>
      <c r="I98" s="88">
        <f t="shared" si="7"/>
        <v>3.5237545316281323E-2</v>
      </c>
    </row>
    <row r="99" spans="1:9" ht="29.25" x14ac:dyDescent="0.25">
      <c r="A99" s="81" t="s">
        <v>242</v>
      </c>
      <c r="B99" s="92">
        <v>0</v>
      </c>
      <c r="C99" s="82">
        <v>1588965</v>
      </c>
      <c r="D99" s="82">
        <v>3791</v>
      </c>
      <c r="E99" s="82">
        <v>1113522</v>
      </c>
      <c r="F99" s="88" t="e">
        <f t="shared" si="4"/>
        <v>#DIV/0!</v>
      </c>
      <c r="G99" s="88">
        <f t="shared" si="5"/>
        <v>-29.921552708838774</v>
      </c>
      <c r="H99" s="88">
        <f t="shared" si="6"/>
        <v>2.430954969796824E-4</v>
      </c>
      <c r="I99" s="88">
        <f t="shared" si="7"/>
        <v>3.4478355292714598E-2</v>
      </c>
    </row>
    <row r="100" spans="1:9" ht="39" x14ac:dyDescent="0.25">
      <c r="A100" s="81" t="s">
        <v>243</v>
      </c>
      <c r="B100" s="82">
        <v>207008</v>
      </c>
      <c r="C100" s="82">
        <v>4362002</v>
      </c>
      <c r="D100" s="82">
        <v>718371</v>
      </c>
      <c r="E100" s="82">
        <v>1110189</v>
      </c>
      <c r="F100" s="88">
        <f t="shared" si="4"/>
        <v>247.02571881279948</v>
      </c>
      <c r="G100" s="88">
        <f t="shared" si="5"/>
        <v>-74.548636153766097</v>
      </c>
      <c r="H100" s="88">
        <f t="shared" si="6"/>
        <v>4.6065089754890903E-2</v>
      </c>
      <c r="I100" s="88">
        <f t="shared" si="7"/>
        <v>3.4375154495432984E-2</v>
      </c>
    </row>
    <row r="101" spans="1:9" ht="29.25" x14ac:dyDescent="0.25">
      <c r="A101" s="81" t="s">
        <v>244</v>
      </c>
      <c r="B101" s="92">
        <v>0</v>
      </c>
      <c r="C101" s="82">
        <v>1029175</v>
      </c>
      <c r="D101" s="82">
        <v>1910</v>
      </c>
      <c r="E101" s="82">
        <v>1087273</v>
      </c>
      <c r="F101" s="88" t="e">
        <f t="shared" si="4"/>
        <v>#DIV/0!</v>
      </c>
      <c r="G101" s="88">
        <f t="shared" si="5"/>
        <v>5.645104088226006</v>
      </c>
      <c r="H101" s="88">
        <f t="shared" si="6"/>
        <v>1.2247755189427416E-4</v>
      </c>
      <c r="I101" s="88">
        <f t="shared" si="7"/>
        <v>3.3665598698701671E-2</v>
      </c>
    </row>
    <row r="102" spans="1:9" ht="19.5" x14ac:dyDescent="0.25">
      <c r="A102" s="81" t="s">
        <v>245</v>
      </c>
      <c r="B102" s="82">
        <v>16208</v>
      </c>
      <c r="C102" s="82">
        <v>1365984</v>
      </c>
      <c r="D102" s="82">
        <v>5020</v>
      </c>
      <c r="E102" s="82">
        <v>1060019</v>
      </c>
      <c r="F102" s="88">
        <f t="shared" si="4"/>
        <v>-69.027640671273446</v>
      </c>
      <c r="G102" s="88">
        <f t="shared" si="5"/>
        <v>-22.398871436268649</v>
      </c>
      <c r="H102" s="88">
        <f t="shared" si="6"/>
        <v>3.2190435105196666E-4</v>
      </c>
      <c r="I102" s="88">
        <f t="shared" si="7"/>
        <v>3.2821723952493116E-2</v>
      </c>
    </row>
    <row r="103" spans="1:9" ht="19.5" x14ac:dyDescent="0.25">
      <c r="A103" s="81" t="s">
        <v>246</v>
      </c>
      <c r="B103" s="92">
        <v>0</v>
      </c>
      <c r="C103" s="82">
        <v>628364</v>
      </c>
      <c r="D103" s="82">
        <v>3071</v>
      </c>
      <c r="E103" s="82">
        <v>1017344</v>
      </c>
      <c r="F103" s="88" t="e">
        <f t="shared" si="4"/>
        <v>#DIV/0!</v>
      </c>
      <c r="G103" s="88">
        <f t="shared" si="5"/>
        <v>61.903610009484936</v>
      </c>
      <c r="H103" s="88">
        <f t="shared" si="6"/>
        <v>1.9692594862163142E-4</v>
      </c>
      <c r="I103" s="88">
        <f t="shared" si="7"/>
        <v>3.1500363609260923E-2</v>
      </c>
    </row>
    <row r="104" spans="1:9" ht="19.5" x14ac:dyDescent="0.25">
      <c r="A104" s="81" t="s">
        <v>247</v>
      </c>
      <c r="B104" s="82">
        <v>17692</v>
      </c>
      <c r="C104" s="82">
        <v>607751</v>
      </c>
      <c r="D104" s="92">
        <v>0</v>
      </c>
      <c r="E104" s="82">
        <v>1010081</v>
      </c>
      <c r="F104" s="88">
        <f t="shared" si="4"/>
        <v>-100</v>
      </c>
      <c r="G104" s="88">
        <f t="shared" si="5"/>
        <v>66.199808803276341</v>
      </c>
      <c r="H104" s="88">
        <f t="shared" si="6"/>
        <v>0</v>
      </c>
      <c r="I104" s="88">
        <f t="shared" si="7"/>
        <v>3.1275476903393426E-2</v>
      </c>
    </row>
    <row r="105" spans="1:9" ht="29.25" x14ac:dyDescent="0.25">
      <c r="A105" s="81" t="s">
        <v>248</v>
      </c>
      <c r="B105" s="82">
        <v>479791</v>
      </c>
      <c r="C105" s="82">
        <v>1090367</v>
      </c>
      <c r="D105" s="82">
        <v>666674</v>
      </c>
      <c r="E105" s="82">
        <v>926757</v>
      </c>
      <c r="F105" s="88">
        <f t="shared" si="4"/>
        <v>38.950918212304941</v>
      </c>
      <c r="G105" s="88">
        <f t="shared" si="5"/>
        <v>-15.005039587588399</v>
      </c>
      <c r="H105" s="88">
        <f t="shared" si="6"/>
        <v>4.2750052058410128E-2</v>
      </c>
      <c r="I105" s="88">
        <f t="shared" si="7"/>
        <v>2.8695487934688586E-2</v>
      </c>
    </row>
    <row r="106" spans="1:9" ht="19.5" x14ac:dyDescent="0.25">
      <c r="A106" s="81" t="s">
        <v>249</v>
      </c>
      <c r="B106" s="82">
        <v>1811946</v>
      </c>
      <c r="C106" s="82">
        <v>819714</v>
      </c>
      <c r="D106" s="82">
        <v>658580</v>
      </c>
      <c r="E106" s="82">
        <v>802200</v>
      </c>
      <c r="F106" s="88">
        <f t="shared" si="4"/>
        <v>-63.653442210750214</v>
      </c>
      <c r="G106" s="88">
        <f t="shared" si="5"/>
        <v>-2.1365988625301071</v>
      </c>
      <c r="H106" s="88">
        <f t="shared" si="6"/>
        <v>4.2231029385618374E-2</v>
      </c>
      <c r="I106" s="88">
        <f t="shared" si="7"/>
        <v>2.4838787752568561E-2</v>
      </c>
    </row>
    <row r="107" spans="1:9" ht="19.5" x14ac:dyDescent="0.25">
      <c r="A107" s="81" t="s">
        <v>250</v>
      </c>
      <c r="B107" s="82">
        <v>11248506</v>
      </c>
      <c r="C107" s="82">
        <v>816348</v>
      </c>
      <c r="D107" s="82">
        <v>11823829</v>
      </c>
      <c r="E107" s="82">
        <v>775495</v>
      </c>
      <c r="F107" s="88">
        <f t="shared" si="4"/>
        <v>5.1146614492626981</v>
      </c>
      <c r="G107" s="88">
        <f t="shared" si="5"/>
        <v>-5.0043608853087136</v>
      </c>
      <c r="H107" s="88">
        <f t="shared" si="6"/>
        <v>0.75819561776781363</v>
      </c>
      <c r="I107" s="88">
        <f t="shared" si="7"/>
        <v>2.4011911877559407E-2</v>
      </c>
    </row>
    <row r="108" spans="1:9" ht="19.5" x14ac:dyDescent="0.25">
      <c r="A108" s="81" t="s">
        <v>251</v>
      </c>
      <c r="B108" s="82">
        <v>54556</v>
      </c>
      <c r="C108" s="82">
        <v>1051703</v>
      </c>
      <c r="D108" s="82">
        <v>52371</v>
      </c>
      <c r="E108" s="82">
        <v>762730</v>
      </c>
      <c r="F108" s="88">
        <f t="shared" si="4"/>
        <v>-4.0050590219224347</v>
      </c>
      <c r="G108" s="88">
        <f t="shared" si="5"/>
        <v>-27.476673547569987</v>
      </c>
      <c r="H108" s="88">
        <f t="shared" si="6"/>
        <v>3.3582575236937346E-3</v>
      </c>
      <c r="I108" s="88">
        <f t="shared" si="7"/>
        <v>2.3616664899671676E-2</v>
      </c>
    </row>
    <row r="109" spans="1:9" ht="29.25" x14ac:dyDescent="0.25">
      <c r="A109" s="81" t="s">
        <v>252</v>
      </c>
      <c r="B109" s="82">
        <v>103841</v>
      </c>
      <c r="C109" s="82">
        <v>738154</v>
      </c>
      <c r="D109" s="92">
        <v>0</v>
      </c>
      <c r="E109" s="82">
        <v>707182</v>
      </c>
      <c r="F109" s="88">
        <f t="shared" si="4"/>
        <v>-100</v>
      </c>
      <c r="G109" s="88">
        <f t="shared" si="5"/>
        <v>-4.1958724060290962</v>
      </c>
      <c r="H109" s="88">
        <f t="shared" si="6"/>
        <v>0</v>
      </c>
      <c r="I109" s="88">
        <f t="shared" si="7"/>
        <v>2.189671353831581E-2</v>
      </c>
    </row>
    <row r="110" spans="1:9" ht="19.5" x14ac:dyDescent="0.25">
      <c r="A110" s="81" t="s">
        <v>253</v>
      </c>
      <c r="B110" s="92">
        <v>0</v>
      </c>
      <c r="C110" s="82">
        <v>859383</v>
      </c>
      <c r="D110" s="82">
        <v>2330</v>
      </c>
      <c r="E110" s="82">
        <v>669777</v>
      </c>
      <c r="F110" s="88" t="e">
        <f t="shared" si="4"/>
        <v>#DIV/0!</v>
      </c>
      <c r="G110" s="88">
        <f t="shared" si="5"/>
        <v>-22.063038249534841</v>
      </c>
      <c r="H110" s="88">
        <f t="shared" si="6"/>
        <v>1.4940978843647058E-4</v>
      </c>
      <c r="I110" s="88">
        <f t="shared" si="7"/>
        <v>2.0738529973263666E-2</v>
      </c>
    </row>
    <row r="111" spans="1:9" ht="19.5" x14ac:dyDescent="0.25">
      <c r="A111" s="81" t="s">
        <v>254</v>
      </c>
      <c r="B111" s="82">
        <v>2701947</v>
      </c>
      <c r="C111" s="82">
        <v>902041</v>
      </c>
      <c r="D111" s="82">
        <v>1273877</v>
      </c>
      <c r="E111" s="82">
        <v>665093</v>
      </c>
      <c r="F111" s="88">
        <f t="shared" si="4"/>
        <v>-52.853368330318837</v>
      </c>
      <c r="G111" s="88">
        <f t="shared" si="5"/>
        <v>-26.267985601541383</v>
      </c>
      <c r="H111" s="88">
        <f t="shared" si="6"/>
        <v>8.168656354681797E-2</v>
      </c>
      <c r="I111" s="88">
        <f t="shared" si="7"/>
        <v>2.0593497709697185E-2</v>
      </c>
    </row>
    <row r="112" spans="1:9" ht="29.25" x14ac:dyDescent="0.25">
      <c r="A112" s="81" t="s">
        <v>255</v>
      </c>
      <c r="B112" s="82">
        <v>1322</v>
      </c>
      <c r="C112" s="82">
        <v>904602</v>
      </c>
      <c r="D112" s="92">
        <v>0</v>
      </c>
      <c r="E112" s="82">
        <v>653721</v>
      </c>
      <c r="F112" s="88">
        <f t="shared" si="4"/>
        <v>-100</v>
      </c>
      <c r="G112" s="88">
        <f t="shared" si="5"/>
        <v>-27.733854225394154</v>
      </c>
      <c r="H112" s="88">
        <f t="shared" si="6"/>
        <v>0</v>
      </c>
      <c r="I112" s="88">
        <f t="shared" si="7"/>
        <v>2.0241382658186081E-2</v>
      </c>
    </row>
    <row r="113" spans="1:9" ht="19.5" x14ac:dyDescent="0.25">
      <c r="A113" s="81" t="s">
        <v>256</v>
      </c>
      <c r="B113" s="82">
        <v>1148</v>
      </c>
      <c r="C113" s="82">
        <v>1015142</v>
      </c>
      <c r="D113" s="92">
        <v>0</v>
      </c>
      <c r="E113" s="82">
        <v>652450</v>
      </c>
      <c r="F113" s="88">
        <f t="shared" si="4"/>
        <v>-100</v>
      </c>
      <c r="G113" s="88">
        <f t="shared" si="5"/>
        <v>-35.728203541967531</v>
      </c>
      <c r="H113" s="88">
        <f t="shared" si="6"/>
        <v>0</v>
      </c>
      <c r="I113" s="88">
        <f t="shared" si="7"/>
        <v>2.0202028258742656E-2</v>
      </c>
    </row>
    <row r="114" spans="1:9" ht="19.5" x14ac:dyDescent="0.25">
      <c r="A114" s="81" t="s">
        <v>257</v>
      </c>
      <c r="B114" s="92">
        <v>0</v>
      </c>
      <c r="C114" s="82">
        <v>5693621</v>
      </c>
      <c r="D114" s="92">
        <v>0</v>
      </c>
      <c r="E114" s="82">
        <v>607670</v>
      </c>
      <c r="F114" s="88" t="e">
        <f t="shared" si="4"/>
        <v>#DIV/0!</v>
      </c>
      <c r="G114" s="88">
        <f t="shared" si="5"/>
        <v>-89.327178609183861</v>
      </c>
      <c r="H114" s="88">
        <f t="shared" si="6"/>
        <v>0</v>
      </c>
      <c r="I114" s="88">
        <f t="shared" si="7"/>
        <v>1.8815490094244998E-2</v>
      </c>
    </row>
    <row r="115" spans="1:9" ht="19.5" x14ac:dyDescent="0.25">
      <c r="A115" s="81" t="s">
        <v>258</v>
      </c>
      <c r="B115" s="82">
        <v>61516</v>
      </c>
      <c r="C115" s="82">
        <v>221388</v>
      </c>
      <c r="D115" s="82">
        <v>353203</v>
      </c>
      <c r="E115" s="82">
        <v>543947</v>
      </c>
      <c r="F115" s="88">
        <f t="shared" si="4"/>
        <v>474.16444502243314</v>
      </c>
      <c r="G115" s="88">
        <f t="shared" si="5"/>
        <v>145.69850217717311</v>
      </c>
      <c r="H115" s="88">
        <f t="shared" si="6"/>
        <v>2.2648920817650953E-2</v>
      </c>
      <c r="I115" s="88">
        <f t="shared" si="7"/>
        <v>1.6842413465029182E-2</v>
      </c>
    </row>
    <row r="116" spans="1:9" ht="19.5" x14ac:dyDescent="0.25">
      <c r="A116" s="81" t="s">
        <v>259</v>
      </c>
      <c r="B116" s="82">
        <v>387603</v>
      </c>
      <c r="C116" s="82">
        <v>895999</v>
      </c>
      <c r="D116" s="82">
        <v>245148</v>
      </c>
      <c r="E116" s="82">
        <v>506674</v>
      </c>
      <c r="F116" s="88">
        <f t="shared" si="4"/>
        <v>-36.752811510746817</v>
      </c>
      <c r="G116" s="88">
        <f t="shared" si="5"/>
        <v>-43.451499387834133</v>
      </c>
      <c r="H116" s="88">
        <f t="shared" si="6"/>
        <v>1.5719961723443733E-2</v>
      </c>
      <c r="I116" s="88">
        <f t="shared" si="7"/>
        <v>1.5688317060265425E-2</v>
      </c>
    </row>
    <row r="117" spans="1:9" ht="19.5" x14ac:dyDescent="0.25">
      <c r="A117" s="81" t="s">
        <v>260</v>
      </c>
      <c r="B117" s="82">
        <v>306591</v>
      </c>
      <c r="C117" s="82">
        <v>723959</v>
      </c>
      <c r="D117" s="92">
        <v>0</v>
      </c>
      <c r="E117" s="82">
        <v>469342</v>
      </c>
      <c r="F117" s="88">
        <f t="shared" si="4"/>
        <v>-100</v>
      </c>
      <c r="G117" s="88">
        <f t="shared" si="5"/>
        <v>-35.1700855987701</v>
      </c>
      <c r="H117" s="88">
        <f t="shared" si="6"/>
        <v>0</v>
      </c>
      <c r="I117" s="88">
        <f t="shared" si="7"/>
        <v>1.4532393818706102E-2</v>
      </c>
    </row>
    <row r="118" spans="1:9" ht="19.5" x14ac:dyDescent="0.25">
      <c r="A118" s="81" t="s">
        <v>261</v>
      </c>
      <c r="B118" s="92">
        <v>0</v>
      </c>
      <c r="C118" s="82">
        <v>85496</v>
      </c>
      <c r="D118" s="92">
        <v>0</v>
      </c>
      <c r="E118" s="82">
        <v>458514</v>
      </c>
      <c r="F118" s="88" t="e">
        <f t="shared" si="4"/>
        <v>#DIV/0!</v>
      </c>
      <c r="G118" s="88">
        <f t="shared" si="5"/>
        <v>436.29877421165895</v>
      </c>
      <c r="H118" s="88">
        <f t="shared" si="6"/>
        <v>0</v>
      </c>
      <c r="I118" s="88">
        <f t="shared" si="7"/>
        <v>1.4197122821716805E-2</v>
      </c>
    </row>
    <row r="119" spans="1:9" ht="29.25" x14ac:dyDescent="0.25">
      <c r="A119" s="81" t="s">
        <v>262</v>
      </c>
      <c r="B119" s="92">
        <v>0</v>
      </c>
      <c r="C119" s="82">
        <v>344521</v>
      </c>
      <c r="D119" s="92">
        <v>0</v>
      </c>
      <c r="E119" s="82">
        <v>424241</v>
      </c>
      <c r="F119" s="88" t="e">
        <f t="shared" si="4"/>
        <v>#DIV/0!</v>
      </c>
      <c r="G119" s="88">
        <f t="shared" si="5"/>
        <v>23.139373216726995</v>
      </c>
      <c r="H119" s="88">
        <f t="shared" si="6"/>
        <v>0</v>
      </c>
      <c r="I119" s="88">
        <f t="shared" si="7"/>
        <v>1.3135916423507156E-2</v>
      </c>
    </row>
    <row r="120" spans="1:9" ht="48.75" x14ac:dyDescent="0.25">
      <c r="A120" s="81" t="s">
        <v>263</v>
      </c>
      <c r="B120" s="92">
        <v>0</v>
      </c>
      <c r="C120" s="82">
        <v>284949</v>
      </c>
      <c r="D120" s="82">
        <v>45069</v>
      </c>
      <c r="E120" s="82">
        <v>361653</v>
      </c>
      <c r="F120" s="88" t="e">
        <f t="shared" si="4"/>
        <v>#DIV/0!</v>
      </c>
      <c r="G120" s="88">
        <f t="shared" si="5"/>
        <v>26.918501205478876</v>
      </c>
      <c r="H120" s="88">
        <f t="shared" si="6"/>
        <v>2.8900213540958342E-3</v>
      </c>
      <c r="I120" s="88">
        <f t="shared" si="7"/>
        <v>1.1197983180104312E-2</v>
      </c>
    </row>
    <row r="121" spans="1:9" ht="19.5" x14ac:dyDescent="0.25">
      <c r="A121" s="81" t="s">
        <v>264</v>
      </c>
      <c r="B121" s="92">
        <v>0</v>
      </c>
      <c r="C121" s="82">
        <v>378258</v>
      </c>
      <c r="D121" s="92">
        <v>0</v>
      </c>
      <c r="E121" s="82">
        <v>360317</v>
      </c>
      <c r="F121" s="88" t="e">
        <f t="shared" si="4"/>
        <v>#DIV/0!</v>
      </c>
      <c r="G121" s="88">
        <f t="shared" si="5"/>
        <v>-4.7430589703324131</v>
      </c>
      <c r="H121" s="88">
        <f t="shared" si="6"/>
        <v>0</v>
      </c>
      <c r="I121" s="88">
        <f t="shared" si="7"/>
        <v>1.1156616163852214E-2</v>
      </c>
    </row>
    <row r="122" spans="1:9" ht="19.5" x14ac:dyDescent="0.25">
      <c r="A122" s="81" t="s">
        <v>265</v>
      </c>
      <c r="B122" s="82">
        <v>27810</v>
      </c>
      <c r="C122" s="82">
        <v>365986</v>
      </c>
      <c r="D122" s="82">
        <v>1334</v>
      </c>
      <c r="E122" s="82">
        <v>347322</v>
      </c>
      <c r="F122" s="88">
        <f t="shared" si="4"/>
        <v>-95.203164329377927</v>
      </c>
      <c r="G122" s="88">
        <f t="shared" si="5"/>
        <v>-5.0996486204390408</v>
      </c>
      <c r="H122" s="88">
        <f t="shared" si="6"/>
        <v>8.5541913207833381E-5</v>
      </c>
      <c r="I122" s="88">
        <f t="shared" si="7"/>
        <v>1.0754247618795336E-2</v>
      </c>
    </row>
    <row r="123" spans="1:9" ht="29.25" x14ac:dyDescent="0.25">
      <c r="A123" s="81" t="s">
        <v>266</v>
      </c>
      <c r="B123" s="82">
        <v>4490131</v>
      </c>
      <c r="C123" s="82">
        <v>375557</v>
      </c>
      <c r="D123" s="82">
        <v>6404440</v>
      </c>
      <c r="E123" s="82">
        <v>312624</v>
      </c>
      <c r="F123" s="88">
        <f t="shared" si="4"/>
        <v>42.633700442147443</v>
      </c>
      <c r="G123" s="88">
        <f t="shared" si="5"/>
        <v>-16.757243241372137</v>
      </c>
      <c r="H123" s="88">
        <f t="shared" si="6"/>
        <v>0.41068069761977244</v>
      </c>
      <c r="I123" s="88">
        <f t="shared" si="7"/>
        <v>9.6798818029905191E-3</v>
      </c>
    </row>
    <row r="124" spans="1:9" ht="29.25" x14ac:dyDescent="0.25">
      <c r="A124" s="81" t="s">
        <v>267</v>
      </c>
      <c r="B124" s="92">
        <v>0</v>
      </c>
      <c r="C124" s="82">
        <v>276993</v>
      </c>
      <c r="D124" s="92">
        <v>0</v>
      </c>
      <c r="E124" s="82">
        <v>298435</v>
      </c>
      <c r="F124" s="88" t="e">
        <f t="shared" si="4"/>
        <v>#DIV/0!</v>
      </c>
      <c r="G124" s="88">
        <f t="shared" si="5"/>
        <v>7.7409898445087038</v>
      </c>
      <c r="H124" s="88">
        <f t="shared" si="6"/>
        <v>0</v>
      </c>
      <c r="I124" s="88">
        <f t="shared" si="7"/>
        <v>9.2405430353251043E-3</v>
      </c>
    </row>
    <row r="125" spans="1:9" ht="39" x14ac:dyDescent="0.25">
      <c r="A125" s="81" t="s">
        <v>268</v>
      </c>
      <c r="B125" s="82">
        <v>40508</v>
      </c>
      <c r="C125" s="82">
        <v>110427</v>
      </c>
      <c r="D125" s="92">
        <v>0</v>
      </c>
      <c r="E125" s="82">
        <v>297732</v>
      </c>
      <c r="F125" s="88">
        <f t="shared" si="4"/>
        <v>-100</v>
      </c>
      <c r="G125" s="88">
        <f t="shared" si="5"/>
        <v>169.61884321769134</v>
      </c>
      <c r="H125" s="88">
        <f t="shared" si="6"/>
        <v>0</v>
      </c>
      <c r="I125" s="88">
        <f t="shared" si="7"/>
        <v>9.2187758104559248E-3</v>
      </c>
    </row>
    <row r="126" spans="1:9" ht="19.5" x14ac:dyDescent="0.25">
      <c r="A126" s="81" t="s">
        <v>269</v>
      </c>
      <c r="B126" s="82">
        <v>9873</v>
      </c>
      <c r="C126" s="82">
        <v>445225</v>
      </c>
      <c r="D126" s="92">
        <v>0</v>
      </c>
      <c r="E126" s="82">
        <v>295485</v>
      </c>
      <c r="F126" s="88">
        <f t="shared" si="4"/>
        <v>-100</v>
      </c>
      <c r="G126" s="88">
        <f t="shared" si="5"/>
        <v>-33.632433039474421</v>
      </c>
      <c r="H126" s="88">
        <f t="shared" si="6"/>
        <v>0</v>
      </c>
      <c r="I126" s="88">
        <f t="shared" si="7"/>
        <v>9.149201195546899E-3</v>
      </c>
    </row>
    <row r="127" spans="1:9" ht="29.25" x14ac:dyDescent="0.25">
      <c r="A127" s="81" t="s">
        <v>270</v>
      </c>
      <c r="B127" s="92">
        <v>0</v>
      </c>
      <c r="C127" s="82">
        <v>444257</v>
      </c>
      <c r="D127" s="92">
        <v>0</v>
      </c>
      <c r="E127" s="82">
        <v>294618</v>
      </c>
      <c r="F127" s="88" t="e">
        <f t="shared" si="4"/>
        <v>#DIV/0!</v>
      </c>
      <c r="G127" s="88">
        <f t="shared" si="5"/>
        <v>-33.682980797151203</v>
      </c>
      <c r="H127" s="88">
        <f t="shared" si="6"/>
        <v>0</v>
      </c>
      <c r="I127" s="88">
        <f t="shared" si="7"/>
        <v>9.1223559836527603E-3</v>
      </c>
    </row>
    <row r="128" spans="1:9" ht="19.5" x14ac:dyDescent="0.25">
      <c r="A128" s="81" t="s">
        <v>271</v>
      </c>
      <c r="B128" s="92">
        <v>0</v>
      </c>
      <c r="C128" s="82">
        <v>401204</v>
      </c>
      <c r="D128" s="92">
        <v>0</v>
      </c>
      <c r="E128" s="82">
        <v>277194</v>
      </c>
      <c r="F128" s="88" t="e">
        <f t="shared" si="4"/>
        <v>#DIV/0!</v>
      </c>
      <c r="G128" s="88">
        <f t="shared" si="5"/>
        <v>-30.909462517821368</v>
      </c>
      <c r="H128" s="88">
        <f t="shared" si="6"/>
        <v>0</v>
      </c>
      <c r="I128" s="88">
        <f t="shared" si="7"/>
        <v>8.5828508255864997E-3</v>
      </c>
    </row>
    <row r="129" spans="1:9" ht="29.25" x14ac:dyDescent="0.25">
      <c r="A129" s="81" t="s">
        <v>272</v>
      </c>
      <c r="B129" s="92">
        <v>0</v>
      </c>
      <c r="C129" s="82">
        <v>95140</v>
      </c>
      <c r="D129" s="92">
        <v>0</v>
      </c>
      <c r="E129" s="82">
        <v>271575</v>
      </c>
      <c r="F129" s="88" t="e">
        <f t="shared" si="4"/>
        <v>#DIV/0!</v>
      </c>
      <c r="G129" s="88">
        <f t="shared" si="5"/>
        <v>185.44776119402985</v>
      </c>
      <c r="H129" s="88">
        <f t="shared" si="6"/>
        <v>0</v>
      </c>
      <c r="I129" s="88">
        <f t="shared" si="7"/>
        <v>8.4088678433106561E-3</v>
      </c>
    </row>
    <row r="130" spans="1:9" ht="29.25" x14ac:dyDescent="0.25">
      <c r="A130" s="81" t="s">
        <v>273</v>
      </c>
      <c r="B130" s="82">
        <v>5961</v>
      </c>
      <c r="C130" s="82">
        <v>197309</v>
      </c>
      <c r="D130" s="82">
        <v>8110</v>
      </c>
      <c r="E130" s="82">
        <v>236051</v>
      </c>
      <c r="F130" s="88">
        <f t="shared" si="4"/>
        <v>36.050998154672044</v>
      </c>
      <c r="G130" s="88">
        <f t="shared" si="5"/>
        <v>19.635191501654759</v>
      </c>
      <c r="H130" s="88">
        <f t="shared" si="6"/>
        <v>5.200486627552688E-4</v>
      </c>
      <c r="I130" s="88">
        <f t="shared" si="7"/>
        <v>7.30892631236794E-3</v>
      </c>
    </row>
    <row r="131" spans="1:9" ht="19.5" x14ac:dyDescent="0.25">
      <c r="A131" s="81" t="s">
        <v>274</v>
      </c>
      <c r="B131" s="92">
        <v>0</v>
      </c>
      <c r="C131" s="82">
        <v>113039</v>
      </c>
      <c r="D131" s="92">
        <v>0</v>
      </c>
      <c r="E131" s="82">
        <v>229264</v>
      </c>
      <c r="F131" s="88" t="e">
        <f t="shared" si="4"/>
        <v>#DIV/0!</v>
      </c>
      <c r="G131" s="88">
        <f t="shared" si="5"/>
        <v>102.81849627119843</v>
      </c>
      <c r="H131" s="88">
        <f t="shared" si="6"/>
        <v>0</v>
      </c>
      <c r="I131" s="88">
        <f t="shared" si="7"/>
        <v>7.0987781542070291E-3</v>
      </c>
    </row>
    <row r="132" spans="1:9" ht="19.5" x14ac:dyDescent="0.25">
      <c r="A132" s="81" t="s">
        <v>275</v>
      </c>
      <c r="B132" s="92">
        <v>0</v>
      </c>
      <c r="C132" s="82">
        <v>198301</v>
      </c>
      <c r="D132" s="92">
        <v>0</v>
      </c>
      <c r="E132" s="82">
        <v>213499</v>
      </c>
      <c r="F132" s="88" t="e">
        <f t="shared" si="4"/>
        <v>#DIV/0!</v>
      </c>
      <c r="G132" s="88">
        <f t="shared" si="5"/>
        <v>7.664106585443335</v>
      </c>
      <c r="H132" s="88">
        <f t="shared" si="6"/>
        <v>0</v>
      </c>
      <c r="I132" s="88">
        <f t="shared" si="7"/>
        <v>6.6106411697651902E-3</v>
      </c>
    </row>
    <row r="133" spans="1:9" ht="19.5" x14ac:dyDescent="0.25">
      <c r="A133" s="81" t="s">
        <v>276</v>
      </c>
      <c r="B133" s="82">
        <v>80838</v>
      </c>
      <c r="C133" s="82">
        <v>590675</v>
      </c>
      <c r="D133" s="82">
        <v>208134</v>
      </c>
      <c r="E133" s="82">
        <v>205693</v>
      </c>
      <c r="F133" s="88">
        <f t="shared" si="4"/>
        <v>157.47049654865287</v>
      </c>
      <c r="G133" s="88">
        <f t="shared" si="5"/>
        <v>-65.176619968679901</v>
      </c>
      <c r="H133" s="88">
        <f t="shared" si="6"/>
        <v>1.3346462191603592E-2</v>
      </c>
      <c r="I133" s="88">
        <f t="shared" si="7"/>
        <v>6.3689413727114003E-3</v>
      </c>
    </row>
    <row r="134" spans="1:9" ht="19.5" x14ac:dyDescent="0.25">
      <c r="A134" s="81" t="s">
        <v>277</v>
      </c>
      <c r="B134" s="92">
        <v>0</v>
      </c>
      <c r="C134" s="82">
        <v>149584</v>
      </c>
      <c r="D134" s="92">
        <v>0</v>
      </c>
      <c r="E134" s="82">
        <v>185582</v>
      </c>
      <c r="F134" s="88" t="e">
        <f t="shared" si="4"/>
        <v>#DIV/0!</v>
      </c>
      <c r="G134" s="88">
        <f t="shared" si="5"/>
        <v>24.065408065033694</v>
      </c>
      <c r="H134" s="88">
        <f t="shared" si="6"/>
        <v>0</v>
      </c>
      <c r="I134" s="88">
        <f t="shared" si="7"/>
        <v>5.7462377321081766E-3</v>
      </c>
    </row>
    <row r="135" spans="1:9" ht="19.5" x14ac:dyDescent="0.25">
      <c r="A135" s="81" t="s">
        <v>278</v>
      </c>
      <c r="B135" s="92">
        <v>0</v>
      </c>
      <c r="C135" s="82">
        <v>243443</v>
      </c>
      <c r="D135" s="92">
        <v>0</v>
      </c>
      <c r="E135" s="82">
        <v>173801</v>
      </c>
      <c r="F135" s="88" t="e">
        <f t="shared" si="4"/>
        <v>#DIV/0!</v>
      </c>
      <c r="G135" s="88">
        <f t="shared" si="5"/>
        <v>-28.60710720784742</v>
      </c>
      <c r="H135" s="88">
        <f t="shared" si="6"/>
        <v>0</v>
      </c>
      <c r="I135" s="88">
        <f t="shared" si="7"/>
        <v>5.3814586763701929E-3</v>
      </c>
    </row>
    <row r="136" spans="1:9" ht="29.25" x14ac:dyDescent="0.25">
      <c r="A136" s="81" t="s">
        <v>279</v>
      </c>
      <c r="B136" s="82">
        <v>20221</v>
      </c>
      <c r="C136" s="82">
        <v>85148</v>
      </c>
      <c r="D136" s="82">
        <v>49680</v>
      </c>
      <c r="E136" s="82">
        <v>168245</v>
      </c>
      <c r="F136" s="88">
        <f t="shared" si="4"/>
        <v>145.68517877454133</v>
      </c>
      <c r="G136" s="88">
        <f t="shared" si="5"/>
        <v>97.591252877342981</v>
      </c>
      <c r="H136" s="88">
        <f t="shared" si="6"/>
        <v>3.1856988367055185E-3</v>
      </c>
      <c r="I136" s="88">
        <f t="shared" si="7"/>
        <v>5.2094263842319844E-3</v>
      </c>
    </row>
    <row r="137" spans="1:9" ht="29.25" x14ac:dyDescent="0.25">
      <c r="A137" s="81" t="s">
        <v>280</v>
      </c>
      <c r="B137" s="92">
        <v>0</v>
      </c>
      <c r="C137" s="82">
        <v>16165</v>
      </c>
      <c r="D137" s="82">
        <v>2630</v>
      </c>
      <c r="E137" s="82">
        <v>159235</v>
      </c>
      <c r="F137" s="88" t="e">
        <f t="shared" si="4"/>
        <v>#DIV/0!</v>
      </c>
      <c r="G137" s="88">
        <f t="shared" si="5"/>
        <v>885.06031549644297</v>
      </c>
      <c r="H137" s="88">
        <f t="shared" si="6"/>
        <v>1.6864710025232517E-4</v>
      </c>
      <c r="I137" s="88">
        <f t="shared" si="7"/>
        <v>4.9304467312144794E-3</v>
      </c>
    </row>
    <row r="138" spans="1:9" ht="19.5" x14ac:dyDescent="0.25">
      <c r="A138" s="81" t="s">
        <v>281</v>
      </c>
      <c r="B138" s="82">
        <v>17505289</v>
      </c>
      <c r="C138" s="82">
        <v>131252</v>
      </c>
      <c r="D138" s="82">
        <v>28030394</v>
      </c>
      <c r="E138" s="82">
        <v>157762</v>
      </c>
      <c r="F138" s="88">
        <f t="shared" si="4"/>
        <v>60.12528556369449</v>
      </c>
      <c r="G138" s="88">
        <f t="shared" si="5"/>
        <v>20.197787462286286</v>
      </c>
      <c r="H138" s="88">
        <f t="shared" si="6"/>
        <v>1.7974314323308644</v>
      </c>
      <c r="I138" s="88">
        <f t="shared" si="7"/>
        <v>4.8848377379964118E-3</v>
      </c>
    </row>
    <row r="139" spans="1:9" ht="29.25" x14ac:dyDescent="0.25">
      <c r="A139" s="81" t="s">
        <v>282</v>
      </c>
      <c r="B139" s="92">
        <v>0</v>
      </c>
      <c r="C139" s="82">
        <v>471245</v>
      </c>
      <c r="D139" s="82">
        <v>14141</v>
      </c>
      <c r="E139" s="82">
        <v>155429</v>
      </c>
      <c r="F139" s="88" t="e">
        <f t="shared" si="4"/>
        <v>#DIV/0!</v>
      </c>
      <c r="G139" s="88">
        <f t="shared" si="5"/>
        <v>-67.017368884550507</v>
      </c>
      <c r="H139" s="88">
        <f t="shared" si="6"/>
        <v>9.0678275462666559E-4</v>
      </c>
      <c r="I139" s="88">
        <f t="shared" si="7"/>
        <v>4.8126002762328337E-3</v>
      </c>
    </row>
    <row r="140" spans="1:9" ht="29.25" x14ac:dyDescent="0.25">
      <c r="A140" s="81" t="s">
        <v>283</v>
      </c>
      <c r="B140" s="92">
        <v>0</v>
      </c>
      <c r="C140" s="82">
        <v>120679</v>
      </c>
      <c r="D140" s="92">
        <v>0</v>
      </c>
      <c r="E140" s="82">
        <v>147614</v>
      </c>
      <c r="F140" s="88" t="e">
        <f t="shared" si="4"/>
        <v>#DIV/0!</v>
      </c>
      <c r="G140" s="88">
        <f t="shared" si="5"/>
        <v>22.31954192527283</v>
      </c>
      <c r="H140" s="88">
        <f t="shared" si="6"/>
        <v>0</v>
      </c>
      <c r="I140" s="88">
        <f t="shared" si="7"/>
        <v>4.5706218091593814E-3</v>
      </c>
    </row>
    <row r="141" spans="1:9" ht="19.5" x14ac:dyDescent="0.25">
      <c r="A141" s="81" t="s">
        <v>284</v>
      </c>
      <c r="B141" s="92">
        <v>0</v>
      </c>
      <c r="C141" s="82">
        <v>261021</v>
      </c>
      <c r="D141" s="92">
        <v>0</v>
      </c>
      <c r="E141" s="82">
        <v>138649</v>
      </c>
      <c r="F141" s="88" t="e">
        <f t="shared" ref="F141:F199" si="8">D141/B141*100-100</f>
        <v>#DIV/0!</v>
      </c>
      <c r="G141" s="88">
        <f t="shared" ref="G141:G199" si="9">E141/C141*100-100</f>
        <v>-46.882051635692143</v>
      </c>
      <c r="H141" s="88">
        <f t="shared" ref="H141:H199" si="10">D141/$D$200*100</f>
        <v>0</v>
      </c>
      <c r="I141" s="88">
        <f t="shared" ref="I141:I199" si="11">E141/$E$200*100</f>
        <v>4.2930355062401875E-3</v>
      </c>
    </row>
    <row r="142" spans="1:9" ht="29.25" x14ac:dyDescent="0.25">
      <c r="A142" s="81" t="s">
        <v>285</v>
      </c>
      <c r="B142" s="92">
        <v>0</v>
      </c>
      <c r="C142" s="82">
        <v>3625</v>
      </c>
      <c r="D142" s="92">
        <v>0</v>
      </c>
      <c r="E142" s="82">
        <v>136075</v>
      </c>
      <c r="F142" s="88" t="e">
        <f t="shared" si="8"/>
        <v>#DIV/0!</v>
      </c>
      <c r="G142" s="88">
        <f t="shared" si="9"/>
        <v>3653.7931034482758</v>
      </c>
      <c r="H142" s="88">
        <f t="shared" si="10"/>
        <v>0</v>
      </c>
      <c r="I142" s="88">
        <f t="shared" si="11"/>
        <v>4.213335880616763E-3</v>
      </c>
    </row>
    <row r="143" spans="1:9" ht="29.25" x14ac:dyDescent="0.25">
      <c r="A143" s="81" t="s">
        <v>286</v>
      </c>
      <c r="B143" s="92">
        <v>0</v>
      </c>
      <c r="C143" s="82">
        <v>198002</v>
      </c>
      <c r="D143" s="92">
        <v>0</v>
      </c>
      <c r="E143" s="82">
        <v>135663</v>
      </c>
      <c r="F143" s="88" t="e">
        <f t="shared" si="8"/>
        <v>#DIV/0!</v>
      </c>
      <c r="G143" s="88">
        <f t="shared" si="9"/>
        <v>-31.484025413884709</v>
      </c>
      <c r="H143" s="88">
        <f t="shared" si="10"/>
        <v>0</v>
      </c>
      <c r="I143" s="88">
        <f t="shared" si="11"/>
        <v>4.2005789863833317E-3</v>
      </c>
    </row>
    <row r="144" spans="1:9" ht="48.75" x14ac:dyDescent="0.25">
      <c r="A144" s="81" t="s">
        <v>287</v>
      </c>
      <c r="B144" s="92">
        <v>0</v>
      </c>
      <c r="C144" s="82">
        <v>147141</v>
      </c>
      <c r="D144" s="92">
        <v>0</v>
      </c>
      <c r="E144" s="82">
        <v>112910</v>
      </c>
      <c r="F144" s="88" t="e">
        <f t="shared" si="8"/>
        <v>#DIV/0!</v>
      </c>
      <c r="G144" s="88">
        <f t="shared" si="9"/>
        <v>-23.26408003207807</v>
      </c>
      <c r="H144" s="88">
        <f t="shared" si="10"/>
        <v>0</v>
      </c>
      <c r="I144" s="88">
        <f t="shared" si="11"/>
        <v>3.4960702133414565E-3</v>
      </c>
    </row>
    <row r="145" spans="1:9" ht="19.5" x14ac:dyDescent="0.25">
      <c r="A145" s="81" t="s">
        <v>288</v>
      </c>
      <c r="B145" s="92">
        <v>0</v>
      </c>
      <c r="C145" s="82">
        <v>23714</v>
      </c>
      <c r="D145" s="92">
        <v>0</v>
      </c>
      <c r="E145" s="82">
        <v>111828</v>
      </c>
      <c r="F145" s="88" t="e">
        <f t="shared" si="8"/>
        <v>#DIV/0!</v>
      </c>
      <c r="G145" s="88">
        <f t="shared" si="9"/>
        <v>371.56953698237328</v>
      </c>
      <c r="H145" s="88">
        <f t="shared" si="10"/>
        <v>0</v>
      </c>
      <c r="I145" s="88">
        <f t="shared" si="11"/>
        <v>3.462567884310941E-3</v>
      </c>
    </row>
    <row r="146" spans="1:9" ht="19.5" x14ac:dyDescent="0.25">
      <c r="A146" s="81" t="s">
        <v>289</v>
      </c>
      <c r="B146" s="92">
        <v>0</v>
      </c>
      <c r="C146" s="82">
        <v>125563</v>
      </c>
      <c r="D146" s="92">
        <v>0</v>
      </c>
      <c r="E146" s="82">
        <v>107834</v>
      </c>
      <c r="F146" s="88" t="e">
        <f t="shared" si="8"/>
        <v>#DIV/0!</v>
      </c>
      <c r="G146" s="88">
        <f t="shared" si="9"/>
        <v>-14.119605297738985</v>
      </c>
      <c r="H146" s="88">
        <f t="shared" si="10"/>
        <v>0</v>
      </c>
      <c r="I146" s="88">
        <f t="shared" si="11"/>
        <v>3.3389003222519054E-3</v>
      </c>
    </row>
    <row r="147" spans="1:9" ht="19.5" x14ac:dyDescent="0.25">
      <c r="A147" s="81" t="s">
        <v>290</v>
      </c>
      <c r="B147" s="92">
        <v>0</v>
      </c>
      <c r="C147" s="82">
        <v>50964</v>
      </c>
      <c r="D147" s="92">
        <v>0</v>
      </c>
      <c r="E147" s="82">
        <v>102608</v>
      </c>
      <c r="F147" s="88" t="e">
        <f t="shared" si="8"/>
        <v>#DIV/0!</v>
      </c>
      <c r="G147" s="88">
        <f t="shared" si="9"/>
        <v>101.33427517463306</v>
      </c>
      <c r="H147" s="88">
        <f t="shared" si="10"/>
        <v>0</v>
      </c>
      <c r="I147" s="88">
        <f t="shared" si="11"/>
        <v>3.1770859308346486E-3</v>
      </c>
    </row>
    <row r="148" spans="1:9" ht="19.5" x14ac:dyDescent="0.25">
      <c r="A148" s="81" t="s">
        <v>291</v>
      </c>
      <c r="B148" s="92">
        <v>0</v>
      </c>
      <c r="C148" s="82">
        <v>62541</v>
      </c>
      <c r="D148" s="92">
        <v>0</v>
      </c>
      <c r="E148" s="82">
        <v>102604</v>
      </c>
      <c r="F148" s="88" t="e">
        <f t="shared" si="8"/>
        <v>#DIV/0!</v>
      </c>
      <c r="G148" s="88">
        <f t="shared" si="9"/>
        <v>64.058777441998046</v>
      </c>
      <c r="H148" s="88">
        <f t="shared" si="10"/>
        <v>0</v>
      </c>
      <c r="I148" s="88">
        <f t="shared" si="11"/>
        <v>3.1769620774925768E-3</v>
      </c>
    </row>
    <row r="149" spans="1:9" ht="19.5" x14ac:dyDescent="0.25">
      <c r="A149" s="81" t="s">
        <v>292</v>
      </c>
      <c r="B149" s="82">
        <v>142854</v>
      </c>
      <c r="C149" s="82">
        <v>12232</v>
      </c>
      <c r="D149" s="82">
        <v>231814</v>
      </c>
      <c r="E149" s="82">
        <v>99131</v>
      </c>
      <c r="F149" s="88">
        <f t="shared" si="8"/>
        <v>62.273370014140312</v>
      </c>
      <c r="G149" s="88">
        <f t="shared" si="9"/>
        <v>710.42347939829949</v>
      </c>
      <c r="H149" s="88">
        <f t="shared" si="10"/>
        <v>1.4864927337601712E-2</v>
      </c>
      <c r="I149" s="88">
        <f t="shared" si="11"/>
        <v>3.0694264132384366E-3</v>
      </c>
    </row>
    <row r="150" spans="1:9" ht="19.5" x14ac:dyDescent="0.25">
      <c r="A150" s="81" t="s">
        <v>293</v>
      </c>
      <c r="B150" s="92">
        <v>0</v>
      </c>
      <c r="C150" s="82">
        <v>28394</v>
      </c>
      <c r="D150" s="92">
        <v>0</v>
      </c>
      <c r="E150" s="82">
        <v>93060</v>
      </c>
      <c r="F150" s="88" t="e">
        <f t="shared" si="8"/>
        <v>#DIV/0!</v>
      </c>
      <c r="G150" s="88">
        <f t="shared" si="9"/>
        <v>227.74529830245831</v>
      </c>
      <c r="H150" s="88">
        <f t="shared" si="10"/>
        <v>0</v>
      </c>
      <c r="I150" s="88">
        <f t="shared" si="11"/>
        <v>2.8814480033084399E-3</v>
      </c>
    </row>
    <row r="151" spans="1:9" ht="19.5" x14ac:dyDescent="0.25">
      <c r="A151" s="81" t="s">
        <v>294</v>
      </c>
      <c r="B151" s="92">
        <v>0</v>
      </c>
      <c r="C151" s="82">
        <v>89339</v>
      </c>
      <c r="D151" s="92">
        <v>0</v>
      </c>
      <c r="E151" s="82">
        <v>92098</v>
      </c>
      <c r="F151" s="88" t="e">
        <f t="shared" si="8"/>
        <v>#DIV/0!</v>
      </c>
      <c r="G151" s="88">
        <f t="shared" si="9"/>
        <v>3.0882369401940934</v>
      </c>
      <c r="H151" s="88">
        <f t="shared" si="10"/>
        <v>0</v>
      </c>
      <c r="I151" s="88">
        <f t="shared" si="11"/>
        <v>2.8516612745400891E-3</v>
      </c>
    </row>
    <row r="152" spans="1:9" ht="19.5" x14ac:dyDescent="0.25">
      <c r="A152" s="81" t="s">
        <v>295</v>
      </c>
      <c r="B152" s="82">
        <v>1425</v>
      </c>
      <c r="C152" s="82">
        <v>142377</v>
      </c>
      <c r="D152" s="92">
        <v>0</v>
      </c>
      <c r="E152" s="82">
        <v>91835</v>
      </c>
      <c r="F152" s="88">
        <f t="shared" si="8"/>
        <v>-100</v>
      </c>
      <c r="G152" s="88">
        <f t="shared" si="9"/>
        <v>-35.49871116823644</v>
      </c>
      <c r="H152" s="88">
        <f t="shared" si="10"/>
        <v>0</v>
      </c>
      <c r="I152" s="88">
        <f t="shared" si="11"/>
        <v>2.8435179172988457E-3</v>
      </c>
    </row>
    <row r="153" spans="1:9" ht="19.5" x14ac:dyDescent="0.25">
      <c r="A153" s="81" t="s">
        <v>296</v>
      </c>
      <c r="B153" s="92">
        <v>0</v>
      </c>
      <c r="C153" s="82">
        <v>162362</v>
      </c>
      <c r="D153" s="92">
        <v>0</v>
      </c>
      <c r="E153" s="82">
        <v>86288</v>
      </c>
      <c r="F153" s="88" t="e">
        <f t="shared" si="8"/>
        <v>#DIV/0!</v>
      </c>
      <c r="G153" s="88">
        <f t="shared" si="9"/>
        <v>-46.854559564430097</v>
      </c>
      <c r="H153" s="88">
        <f t="shared" si="10"/>
        <v>0</v>
      </c>
      <c r="I153" s="88">
        <f t="shared" si="11"/>
        <v>2.6717642951802991E-3</v>
      </c>
    </row>
    <row r="154" spans="1:9" ht="19.5" x14ac:dyDescent="0.25">
      <c r="A154" s="81" t="s">
        <v>297</v>
      </c>
      <c r="B154" s="92">
        <v>0</v>
      </c>
      <c r="C154" s="82">
        <v>22069</v>
      </c>
      <c r="D154" s="92">
        <v>0</v>
      </c>
      <c r="E154" s="82">
        <v>81743</v>
      </c>
      <c r="F154" s="88" t="e">
        <f t="shared" si="8"/>
        <v>#DIV/0!</v>
      </c>
      <c r="G154" s="88">
        <f t="shared" si="9"/>
        <v>270.39739000407809</v>
      </c>
      <c r="H154" s="88">
        <f t="shared" si="10"/>
        <v>0</v>
      </c>
      <c r="I154" s="88">
        <f t="shared" si="11"/>
        <v>2.5310359352508252E-3</v>
      </c>
    </row>
    <row r="155" spans="1:9" ht="19.5" x14ac:dyDescent="0.25">
      <c r="A155" s="81" t="s">
        <v>298</v>
      </c>
      <c r="B155" s="92">
        <v>0</v>
      </c>
      <c r="C155" s="82">
        <v>45255</v>
      </c>
      <c r="D155" s="92">
        <v>0</v>
      </c>
      <c r="E155" s="82">
        <v>78939</v>
      </c>
      <c r="F155" s="88" t="e">
        <f t="shared" si="8"/>
        <v>#DIV/0!</v>
      </c>
      <c r="G155" s="88">
        <f t="shared" si="9"/>
        <v>74.431554524361957</v>
      </c>
      <c r="H155" s="88">
        <f t="shared" si="10"/>
        <v>0</v>
      </c>
      <c r="I155" s="88">
        <f t="shared" si="11"/>
        <v>2.4442147424582521E-3</v>
      </c>
    </row>
    <row r="156" spans="1:9" ht="19.5" x14ac:dyDescent="0.25">
      <c r="A156" s="81" t="s">
        <v>299</v>
      </c>
      <c r="B156" s="82">
        <v>6759</v>
      </c>
      <c r="C156" s="82">
        <v>18189</v>
      </c>
      <c r="D156" s="92">
        <v>0</v>
      </c>
      <c r="E156" s="82">
        <v>78331</v>
      </c>
      <c r="F156" s="88">
        <f t="shared" si="8"/>
        <v>-100</v>
      </c>
      <c r="G156" s="88">
        <f t="shared" si="9"/>
        <v>330.65039309472758</v>
      </c>
      <c r="H156" s="88">
        <f t="shared" si="10"/>
        <v>0</v>
      </c>
      <c r="I156" s="88">
        <f t="shared" si="11"/>
        <v>2.4253890344632864E-3</v>
      </c>
    </row>
    <row r="157" spans="1:9" x14ac:dyDescent="0.25">
      <c r="A157" s="81" t="s">
        <v>300</v>
      </c>
      <c r="B157" s="92">
        <v>0</v>
      </c>
      <c r="C157" s="82">
        <v>219460</v>
      </c>
      <c r="D157" s="92">
        <v>0</v>
      </c>
      <c r="E157" s="82">
        <v>73711</v>
      </c>
      <c r="F157" s="88" t="e">
        <f t="shared" si="8"/>
        <v>#DIV/0!</v>
      </c>
      <c r="G157" s="88">
        <f t="shared" si="9"/>
        <v>-66.412558097147553</v>
      </c>
      <c r="H157" s="88">
        <f t="shared" si="10"/>
        <v>0</v>
      </c>
      <c r="I157" s="88">
        <f t="shared" si="11"/>
        <v>2.2823384243699594E-3</v>
      </c>
    </row>
    <row r="158" spans="1:9" ht="19.5" x14ac:dyDescent="0.25">
      <c r="A158" s="81" t="s">
        <v>301</v>
      </c>
      <c r="B158" s="92">
        <v>0</v>
      </c>
      <c r="C158" s="82">
        <v>6136</v>
      </c>
      <c r="D158" s="92">
        <v>0</v>
      </c>
      <c r="E158" s="82">
        <v>65230</v>
      </c>
      <c r="F158" s="88" t="e">
        <f t="shared" si="8"/>
        <v>#DIV/0!</v>
      </c>
      <c r="G158" s="88">
        <f t="shared" si="9"/>
        <v>963.07040417209919</v>
      </c>
      <c r="H158" s="88">
        <f t="shared" si="10"/>
        <v>0</v>
      </c>
      <c r="I158" s="88">
        <f t="shared" si="11"/>
        <v>2.0197383758414952E-3</v>
      </c>
    </row>
    <row r="159" spans="1:9" ht="19.5" x14ac:dyDescent="0.25">
      <c r="A159" s="81" t="s">
        <v>302</v>
      </c>
      <c r="B159" s="92">
        <v>0</v>
      </c>
      <c r="C159" s="82">
        <v>160256</v>
      </c>
      <c r="D159" s="92">
        <v>0</v>
      </c>
      <c r="E159" s="82">
        <v>59895</v>
      </c>
      <c r="F159" s="88" t="e">
        <f t="shared" si="8"/>
        <v>#DIV/0!</v>
      </c>
      <c r="G159" s="88">
        <f t="shared" si="9"/>
        <v>-62.625424321086257</v>
      </c>
      <c r="H159" s="88">
        <f t="shared" si="10"/>
        <v>0</v>
      </c>
      <c r="I159" s="88">
        <f t="shared" si="11"/>
        <v>1.8545489808527724E-3</v>
      </c>
    </row>
    <row r="160" spans="1:9" ht="19.5" x14ac:dyDescent="0.25">
      <c r="A160" s="81" t="s">
        <v>303</v>
      </c>
      <c r="B160" s="82">
        <v>10740</v>
      </c>
      <c r="C160" s="82">
        <v>42886</v>
      </c>
      <c r="D160" s="82">
        <v>92111</v>
      </c>
      <c r="E160" s="82">
        <v>54730</v>
      </c>
      <c r="F160" s="88">
        <f t="shared" si="8"/>
        <v>757.64432029795148</v>
      </c>
      <c r="G160" s="88">
        <f t="shared" si="9"/>
        <v>27.617404281117388</v>
      </c>
      <c r="H160" s="88">
        <f t="shared" si="10"/>
        <v>5.906560095567271E-3</v>
      </c>
      <c r="I160" s="88">
        <f t="shared" si="11"/>
        <v>1.6946233529021161E-3</v>
      </c>
    </row>
    <row r="161" spans="1:9" ht="29.25" x14ac:dyDescent="0.25">
      <c r="A161" s="81" t="s">
        <v>304</v>
      </c>
      <c r="B161" s="92">
        <v>0</v>
      </c>
      <c r="C161" s="82">
        <v>78118</v>
      </c>
      <c r="D161" s="82">
        <v>13166806</v>
      </c>
      <c r="E161" s="82">
        <v>51517</v>
      </c>
      <c r="F161" s="88" t="e">
        <f t="shared" si="8"/>
        <v>#DIV/0!</v>
      </c>
      <c r="G161" s="88">
        <f t="shared" si="9"/>
        <v>-34.052331088865557</v>
      </c>
      <c r="H161" s="88">
        <f t="shared" si="10"/>
        <v>0.84431317546954998</v>
      </c>
      <c r="I161" s="88">
        <f t="shared" si="11"/>
        <v>1.595138155882666E-3</v>
      </c>
    </row>
    <row r="162" spans="1:9" ht="29.25" x14ac:dyDescent="0.25">
      <c r="A162" s="81" t="s">
        <v>305</v>
      </c>
      <c r="B162" s="92">
        <v>0</v>
      </c>
      <c r="C162" s="82">
        <v>288646</v>
      </c>
      <c r="D162" s="92">
        <v>0</v>
      </c>
      <c r="E162" s="82">
        <v>50159</v>
      </c>
      <c r="F162" s="88" t="e">
        <f t="shared" si="8"/>
        <v>#DIV/0!</v>
      </c>
      <c r="G162" s="88">
        <f t="shared" si="9"/>
        <v>-82.622658897057292</v>
      </c>
      <c r="H162" s="88">
        <f t="shared" si="10"/>
        <v>0</v>
      </c>
      <c r="I162" s="88">
        <f t="shared" si="11"/>
        <v>1.5530899462491731E-3</v>
      </c>
    </row>
    <row r="163" spans="1:9" ht="19.5" x14ac:dyDescent="0.25">
      <c r="A163" s="81" t="s">
        <v>306</v>
      </c>
      <c r="B163" s="92">
        <v>0</v>
      </c>
      <c r="C163" s="82">
        <v>68506</v>
      </c>
      <c r="D163" s="82">
        <v>5884</v>
      </c>
      <c r="E163" s="82">
        <v>46636</v>
      </c>
      <c r="F163" s="88" t="e">
        <f t="shared" si="8"/>
        <v>#DIV/0!</v>
      </c>
      <c r="G163" s="88">
        <f t="shared" si="9"/>
        <v>-31.924211018013011</v>
      </c>
      <c r="H163" s="88">
        <f t="shared" si="10"/>
        <v>3.7730780908162788E-4</v>
      </c>
      <c r="I163" s="88">
        <f t="shared" si="11"/>
        <v>1.4440061152191318E-3</v>
      </c>
    </row>
    <row r="164" spans="1:9" ht="29.25" x14ac:dyDescent="0.25">
      <c r="A164" s="81" t="s">
        <v>307</v>
      </c>
      <c r="B164" s="92">
        <v>0</v>
      </c>
      <c r="C164" s="82">
        <v>727696</v>
      </c>
      <c r="D164" s="92">
        <v>0</v>
      </c>
      <c r="E164" s="82">
        <v>41366</v>
      </c>
      <c r="F164" s="88" t="e">
        <f t="shared" si="8"/>
        <v>#DIV/0!</v>
      </c>
      <c r="G164" s="88">
        <f t="shared" si="9"/>
        <v>-94.315483388667801</v>
      </c>
      <c r="H164" s="88">
        <f t="shared" si="10"/>
        <v>0</v>
      </c>
      <c r="I164" s="88">
        <f t="shared" si="11"/>
        <v>1.2808293370390814E-3</v>
      </c>
    </row>
    <row r="165" spans="1:9" ht="58.5" x14ac:dyDescent="0.25">
      <c r="A165" s="81" t="s">
        <v>308</v>
      </c>
      <c r="B165" s="92">
        <v>0</v>
      </c>
      <c r="C165" s="82">
        <v>65187</v>
      </c>
      <c r="D165" s="92">
        <v>0</v>
      </c>
      <c r="E165" s="82">
        <v>41198</v>
      </c>
      <c r="F165" s="88" t="e">
        <f t="shared" si="8"/>
        <v>#DIV/0!</v>
      </c>
      <c r="G165" s="88">
        <f t="shared" si="9"/>
        <v>-36.80028226486877</v>
      </c>
      <c r="H165" s="88">
        <f t="shared" si="10"/>
        <v>0</v>
      </c>
      <c r="I165" s="88">
        <f t="shared" si="11"/>
        <v>1.2756274966720515E-3</v>
      </c>
    </row>
    <row r="166" spans="1:9" ht="19.5" x14ac:dyDescent="0.25">
      <c r="A166" s="81" t="s">
        <v>309</v>
      </c>
      <c r="B166" s="92">
        <v>0</v>
      </c>
      <c r="C166" s="82">
        <v>27116</v>
      </c>
      <c r="D166" s="92">
        <v>0</v>
      </c>
      <c r="E166" s="82">
        <v>39717</v>
      </c>
      <c r="F166" s="88" t="e">
        <f t="shared" si="8"/>
        <v>#DIV/0!</v>
      </c>
      <c r="G166" s="88">
        <f t="shared" si="9"/>
        <v>46.470718395043519</v>
      </c>
      <c r="H166" s="88">
        <f t="shared" si="10"/>
        <v>0</v>
      </c>
      <c r="I166" s="88">
        <f t="shared" si="11"/>
        <v>1.22977079676984E-3</v>
      </c>
    </row>
    <row r="167" spans="1:9" ht="39" x14ac:dyDescent="0.25">
      <c r="A167" s="81" t="s">
        <v>310</v>
      </c>
      <c r="B167" s="92">
        <v>0</v>
      </c>
      <c r="C167" s="82">
        <v>10716</v>
      </c>
      <c r="D167" s="92">
        <v>0</v>
      </c>
      <c r="E167" s="82">
        <v>35400</v>
      </c>
      <c r="F167" s="88" t="e">
        <f t="shared" si="8"/>
        <v>#DIV/0!</v>
      </c>
      <c r="G167" s="88">
        <f t="shared" si="9"/>
        <v>230.34714445688689</v>
      </c>
      <c r="H167" s="88">
        <f t="shared" si="10"/>
        <v>0</v>
      </c>
      <c r="I167" s="88">
        <f t="shared" si="11"/>
        <v>1.0961020773384781E-3</v>
      </c>
    </row>
    <row r="168" spans="1:9" ht="29.25" x14ac:dyDescent="0.25">
      <c r="A168" s="81" t="s">
        <v>311</v>
      </c>
      <c r="B168" s="92">
        <v>0</v>
      </c>
      <c r="C168" s="92">
        <v>0</v>
      </c>
      <c r="D168" s="92">
        <v>0</v>
      </c>
      <c r="E168" s="82">
        <v>26098</v>
      </c>
      <c r="F168" s="88" t="e">
        <f t="shared" si="8"/>
        <v>#DIV/0!</v>
      </c>
      <c r="G168" s="88" t="e">
        <f t="shared" si="9"/>
        <v>#DIV/0!</v>
      </c>
      <c r="H168" s="88">
        <f t="shared" si="10"/>
        <v>0</v>
      </c>
      <c r="I168" s="88">
        <f t="shared" si="11"/>
        <v>8.0808113034970628E-4</v>
      </c>
    </row>
    <row r="169" spans="1:9" ht="19.5" x14ac:dyDescent="0.25">
      <c r="A169" s="81" t="s">
        <v>312</v>
      </c>
      <c r="B169" s="82">
        <v>1294390</v>
      </c>
      <c r="C169" s="82">
        <v>185563</v>
      </c>
      <c r="D169" s="82">
        <v>2771520</v>
      </c>
      <c r="E169" s="82">
        <v>25154</v>
      </c>
      <c r="F169" s="88">
        <f t="shared" si="8"/>
        <v>114.11784701674148</v>
      </c>
      <c r="G169" s="88">
        <f t="shared" si="9"/>
        <v>-86.444495939384467</v>
      </c>
      <c r="H169" s="88">
        <f t="shared" si="10"/>
        <v>0.17772198147959098</v>
      </c>
      <c r="I169" s="88">
        <f t="shared" si="11"/>
        <v>7.7885174162068012E-4</v>
      </c>
    </row>
    <row r="170" spans="1:9" ht="19.5" x14ac:dyDescent="0.25">
      <c r="A170" s="81" t="s">
        <v>313</v>
      </c>
      <c r="B170" s="92">
        <v>0</v>
      </c>
      <c r="C170" s="92">
        <v>0</v>
      </c>
      <c r="D170" s="92">
        <v>0</v>
      </c>
      <c r="E170" s="82">
        <v>24679</v>
      </c>
      <c r="F170" s="88" t="e">
        <f t="shared" si="8"/>
        <v>#DIV/0!</v>
      </c>
      <c r="G170" s="88" t="e">
        <f t="shared" si="9"/>
        <v>#DIV/0!</v>
      </c>
      <c r="H170" s="88">
        <f t="shared" si="10"/>
        <v>0</v>
      </c>
      <c r="I170" s="88">
        <f t="shared" si="11"/>
        <v>7.6414415724961298E-4</v>
      </c>
    </row>
    <row r="171" spans="1:9" ht="19.5" x14ac:dyDescent="0.25">
      <c r="A171" s="81" t="s">
        <v>314</v>
      </c>
      <c r="B171" s="82">
        <v>3434</v>
      </c>
      <c r="C171" s="82">
        <v>42874</v>
      </c>
      <c r="D171" s="82">
        <v>32712</v>
      </c>
      <c r="E171" s="82">
        <v>21853</v>
      </c>
      <c r="F171" s="88">
        <f t="shared" si="8"/>
        <v>852.59172976121147</v>
      </c>
      <c r="G171" s="88">
        <f t="shared" si="9"/>
        <v>-49.029714978775019</v>
      </c>
      <c r="H171" s="88">
        <f t="shared" si="10"/>
        <v>2.0976364804007838E-3</v>
      </c>
      <c r="I171" s="88">
        <f t="shared" si="11"/>
        <v>6.7664177107564297E-4</v>
      </c>
    </row>
    <row r="172" spans="1:9" ht="19.5" x14ac:dyDescent="0.25">
      <c r="A172" s="81" t="s">
        <v>315</v>
      </c>
      <c r="B172" s="92">
        <v>0</v>
      </c>
      <c r="C172" s="82">
        <v>25665</v>
      </c>
      <c r="D172" s="92">
        <v>0</v>
      </c>
      <c r="E172" s="82">
        <v>19643</v>
      </c>
      <c r="F172" s="88" t="e">
        <f t="shared" si="8"/>
        <v>#DIV/0!</v>
      </c>
      <c r="G172" s="88">
        <f t="shared" si="9"/>
        <v>-23.463861289694137</v>
      </c>
      <c r="H172" s="88">
        <f t="shared" si="10"/>
        <v>0</v>
      </c>
      <c r="I172" s="88">
        <f t="shared" si="11"/>
        <v>6.0821279958078321E-4</v>
      </c>
    </row>
    <row r="173" spans="1:9" ht="29.25" x14ac:dyDescent="0.25">
      <c r="A173" s="81" t="s">
        <v>316</v>
      </c>
      <c r="B173" s="92">
        <v>0</v>
      </c>
      <c r="C173" s="82">
        <v>1653</v>
      </c>
      <c r="D173" s="92">
        <v>0</v>
      </c>
      <c r="E173" s="82">
        <v>17273</v>
      </c>
      <c r="F173" s="88" t="e">
        <f t="shared" si="8"/>
        <v>#DIV/0!</v>
      </c>
      <c r="G173" s="88">
        <f t="shared" si="9"/>
        <v>944.9485783424077</v>
      </c>
      <c r="H173" s="88">
        <f t="shared" si="10"/>
        <v>0</v>
      </c>
      <c r="I173" s="88">
        <f t="shared" si="11"/>
        <v>5.3482969440303758E-4</v>
      </c>
    </row>
    <row r="174" spans="1:9" ht="19.5" x14ac:dyDescent="0.25">
      <c r="A174" s="81" t="s">
        <v>317</v>
      </c>
      <c r="B174" s="92">
        <v>0</v>
      </c>
      <c r="C174" s="82">
        <v>18264</v>
      </c>
      <c r="D174" s="92">
        <v>0</v>
      </c>
      <c r="E174" s="82">
        <v>16989</v>
      </c>
      <c r="F174" s="88" t="e">
        <f t="shared" si="8"/>
        <v>#DIV/0!</v>
      </c>
      <c r="G174" s="88">
        <f t="shared" si="9"/>
        <v>-6.9809461235216759</v>
      </c>
      <c r="H174" s="88">
        <f t="shared" si="10"/>
        <v>0</v>
      </c>
      <c r="I174" s="88">
        <f t="shared" si="11"/>
        <v>5.2603610711591533E-4</v>
      </c>
    </row>
    <row r="175" spans="1:9" ht="29.25" x14ac:dyDescent="0.25">
      <c r="A175" s="81" t="s">
        <v>318</v>
      </c>
      <c r="B175" s="92">
        <v>0</v>
      </c>
      <c r="C175" s="92">
        <v>0</v>
      </c>
      <c r="D175" s="92">
        <v>0</v>
      </c>
      <c r="E175" s="82">
        <v>16551</v>
      </c>
      <c r="F175" s="88" t="e">
        <f t="shared" si="8"/>
        <v>#DIV/0!</v>
      </c>
      <c r="G175" s="88" t="e">
        <f t="shared" si="9"/>
        <v>#DIV/0!</v>
      </c>
      <c r="H175" s="88">
        <f t="shared" si="10"/>
        <v>0</v>
      </c>
      <c r="I175" s="88">
        <f t="shared" si="11"/>
        <v>5.1247416615901554E-4</v>
      </c>
    </row>
    <row r="176" spans="1:9" ht="19.5" x14ac:dyDescent="0.25">
      <c r="A176" s="81" t="s">
        <v>319</v>
      </c>
      <c r="B176" s="92">
        <v>0</v>
      </c>
      <c r="C176" s="92">
        <v>0</v>
      </c>
      <c r="D176" s="92">
        <v>0</v>
      </c>
      <c r="E176" s="82">
        <v>15792</v>
      </c>
      <c r="F176" s="88" t="e">
        <f t="shared" si="8"/>
        <v>#DIV/0!</v>
      </c>
      <c r="G176" s="88" t="e">
        <f t="shared" si="9"/>
        <v>#DIV/0!</v>
      </c>
      <c r="H176" s="88">
        <f t="shared" si="10"/>
        <v>0</v>
      </c>
      <c r="I176" s="88">
        <f t="shared" si="11"/>
        <v>4.8897299450082615E-4</v>
      </c>
    </row>
    <row r="177" spans="1:9" ht="48.75" x14ac:dyDescent="0.25">
      <c r="A177" s="81" t="s">
        <v>320</v>
      </c>
      <c r="B177" s="92">
        <v>0</v>
      </c>
      <c r="C177" s="92">
        <v>0</v>
      </c>
      <c r="D177" s="82">
        <v>50000</v>
      </c>
      <c r="E177" s="82">
        <v>15529</v>
      </c>
      <c r="F177" s="88" t="e">
        <f t="shared" si="8"/>
        <v>#DIV/0!</v>
      </c>
      <c r="G177" s="88" t="e">
        <f t="shared" si="9"/>
        <v>#DIV/0!</v>
      </c>
      <c r="H177" s="88">
        <f t="shared" si="10"/>
        <v>3.2062186359757636E-3</v>
      </c>
      <c r="I177" s="88">
        <f t="shared" si="11"/>
        <v>4.8082963725958267E-4</v>
      </c>
    </row>
    <row r="178" spans="1:9" ht="19.5" x14ac:dyDescent="0.25">
      <c r="A178" s="81" t="s">
        <v>321</v>
      </c>
      <c r="B178" s="92">
        <v>0</v>
      </c>
      <c r="C178" s="82">
        <v>37441</v>
      </c>
      <c r="D178" s="92">
        <v>0</v>
      </c>
      <c r="E178" s="82">
        <v>13528</v>
      </c>
      <c r="F178" s="88" t="e">
        <f t="shared" si="8"/>
        <v>#DIV/0!</v>
      </c>
      <c r="G178" s="88">
        <f t="shared" si="9"/>
        <v>-63.868486418631981</v>
      </c>
      <c r="H178" s="88">
        <f t="shared" si="10"/>
        <v>0</v>
      </c>
      <c r="I178" s="88">
        <f t="shared" si="11"/>
        <v>4.1887200288799245E-4</v>
      </c>
    </row>
    <row r="179" spans="1:9" ht="19.5" x14ac:dyDescent="0.25">
      <c r="A179" s="81" t="s">
        <v>322</v>
      </c>
      <c r="B179" s="92">
        <v>0</v>
      </c>
      <c r="C179" s="92">
        <v>0</v>
      </c>
      <c r="D179" s="92">
        <v>0</v>
      </c>
      <c r="E179" s="82">
        <v>12260</v>
      </c>
      <c r="F179" s="88" t="e">
        <f t="shared" si="8"/>
        <v>#DIV/0!</v>
      </c>
      <c r="G179" s="88" t="e">
        <f t="shared" si="9"/>
        <v>#DIV/0!</v>
      </c>
      <c r="H179" s="88">
        <f t="shared" si="10"/>
        <v>0</v>
      </c>
      <c r="I179" s="88">
        <f t="shared" si="11"/>
        <v>3.7961049345112263E-4</v>
      </c>
    </row>
    <row r="180" spans="1:9" ht="19.5" x14ac:dyDescent="0.25">
      <c r="A180" s="81" t="s">
        <v>323</v>
      </c>
      <c r="B180" s="92">
        <v>0</v>
      </c>
      <c r="C180" s="82">
        <v>221497</v>
      </c>
      <c r="D180" s="92">
        <v>0</v>
      </c>
      <c r="E180" s="82">
        <v>11026</v>
      </c>
      <c r="F180" s="88" t="e">
        <f t="shared" si="8"/>
        <v>#DIV/0!</v>
      </c>
      <c r="G180" s="88">
        <f t="shared" si="9"/>
        <v>-95.022054474778443</v>
      </c>
      <c r="H180" s="88">
        <f t="shared" si="10"/>
        <v>0</v>
      </c>
      <c r="I180" s="88">
        <f t="shared" si="11"/>
        <v>3.4140173742186605E-4</v>
      </c>
    </row>
    <row r="181" spans="1:9" ht="29.25" x14ac:dyDescent="0.25">
      <c r="A181" s="81" t="s">
        <v>324</v>
      </c>
      <c r="B181" s="92">
        <v>0</v>
      </c>
      <c r="C181" s="82">
        <v>2300</v>
      </c>
      <c r="D181" s="92">
        <v>0</v>
      </c>
      <c r="E181" s="82">
        <v>10500</v>
      </c>
      <c r="F181" s="88" t="e">
        <f t="shared" si="8"/>
        <v>#DIV/0!</v>
      </c>
      <c r="G181" s="88">
        <f t="shared" si="9"/>
        <v>356.52173913043475</v>
      </c>
      <c r="H181" s="88">
        <f t="shared" si="10"/>
        <v>0</v>
      </c>
      <c r="I181" s="88">
        <f t="shared" si="11"/>
        <v>3.2511502293937908E-4</v>
      </c>
    </row>
    <row r="182" spans="1:9" ht="19.5" x14ac:dyDescent="0.25">
      <c r="A182" s="81" t="s">
        <v>325</v>
      </c>
      <c r="B182" s="92">
        <v>0</v>
      </c>
      <c r="C182" s="82">
        <v>25422</v>
      </c>
      <c r="D182" s="92">
        <v>0</v>
      </c>
      <c r="E182" s="82">
        <v>9666</v>
      </c>
      <c r="F182" s="88" t="e">
        <f t="shared" si="8"/>
        <v>#DIV/0!</v>
      </c>
      <c r="G182" s="88">
        <f t="shared" si="9"/>
        <v>-61.977814491385416</v>
      </c>
      <c r="H182" s="88">
        <f t="shared" si="10"/>
        <v>0</v>
      </c>
      <c r="I182" s="88">
        <f t="shared" si="11"/>
        <v>2.9929160111733698E-4</v>
      </c>
    </row>
    <row r="183" spans="1:9" ht="29.25" x14ac:dyDescent="0.25">
      <c r="A183" s="81" t="s">
        <v>326</v>
      </c>
      <c r="B183" s="92">
        <v>0</v>
      </c>
      <c r="C183" s="82">
        <v>1337</v>
      </c>
      <c r="D183" s="92">
        <v>0</v>
      </c>
      <c r="E183" s="82">
        <v>7746</v>
      </c>
      <c r="F183" s="88" t="e">
        <f t="shared" si="8"/>
        <v>#DIV/0!</v>
      </c>
      <c r="G183" s="88">
        <f t="shared" si="9"/>
        <v>479.35676888556463</v>
      </c>
      <c r="H183" s="88">
        <f t="shared" si="10"/>
        <v>0</v>
      </c>
      <c r="I183" s="88">
        <f t="shared" si="11"/>
        <v>2.3984199692270766E-4</v>
      </c>
    </row>
    <row r="184" spans="1:9" ht="19.5" x14ac:dyDescent="0.25">
      <c r="A184" s="81" t="s">
        <v>327</v>
      </c>
      <c r="B184" s="92">
        <v>0</v>
      </c>
      <c r="C184" s="82">
        <v>1188</v>
      </c>
      <c r="D184" s="92">
        <v>0</v>
      </c>
      <c r="E184" s="82">
        <v>7561</v>
      </c>
      <c r="F184" s="88" t="e">
        <f t="shared" si="8"/>
        <v>#DIV/0!</v>
      </c>
      <c r="G184" s="88">
        <f t="shared" si="9"/>
        <v>536.44781144781143</v>
      </c>
      <c r="H184" s="88">
        <f t="shared" si="10"/>
        <v>0</v>
      </c>
      <c r="I184" s="88">
        <f t="shared" si="11"/>
        <v>2.34113779851871E-4</v>
      </c>
    </row>
    <row r="185" spans="1:9" ht="68.25" x14ac:dyDescent="0.25">
      <c r="A185" s="81" t="s">
        <v>328</v>
      </c>
      <c r="B185" s="92">
        <v>0</v>
      </c>
      <c r="C185" s="82">
        <v>2215</v>
      </c>
      <c r="D185" s="92">
        <v>0</v>
      </c>
      <c r="E185" s="82">
        <v>6006</v>
      </c>
      <c r="F185" s="88" t="e">
        <f t="shared" si="8"/>
        <v>#DIV/0!</v>
      </c>
      <c r="G185" s="88">
        <f t="shared" si="9"/>
        <v>171.15124153498874</v>
      </c>
      <c r="H185" s="88">
        <f t="shared" si="10"/>
        <v>0</v>
      </c>
      <c r="I185" s="88">
        <f t="shared" si="11"/>
        <v>1.8596579312132484E-4</v>
      </c>
    </row>
    <row r="186" spans="1:9" ht="39" x14ac:dyDescent="0.25">
      <c r="A186" s="81" t="s">
        <v>329</v>
      </c>
      <c r="B186" s="92">
        <v>0</v>
      </c>
      <c r="C186" s="92">
        <v>0</v>
      </c>
      <c r="D186" s="92">
        <v>0</v>
      </c>
      <c r="E186" s="82">
        <v>4493</v>
      </c>
      <c r="F186" s="88" t="e">
        <f t="shared" si="8"/>
        <v>#DIV/0!</v>
      </c>
      <c r="G186" s="88" t="e">
        <f t="shared" si="9"/>
        <v>#DIV/0!</v>
      </c>
      <c r="H186" s="88">
        <f t="shared" si="10"/>
        <v>0</v>
      </c>
      <c r="I186" s="88">
        <f t="shared" si="11"/>
        <v>1.3911826648253621E-4</v>
      </c>
    </row>
    <row r="187" spans="1:9" ht="19.5" x14ac:dyDescent="0.25">
      <c r="A187" s="81" t="s">
        <v>330</v>
      </c>
      <c r="B187" s="92">
        <v>0</v>
      </c>
      <c r="C187" s="82">
        <v>1425</v>
      </c>
      <c r="D187" s="92">
        <v>0</v>
      </c>
      <c r="E187" s="82">
        <v>4090</v>
      </c>
      <c r="F187" s="88" t="e">
        <f t="shared" si="8"/>
        <v>#DIV/0!</v>
      </c>
      <c r="G187" s="88">
        <f t="shared" si="9"/>
        <v>187.01754385964915</v>
      </c>
      <c r="H187" s="88">
        <f t="shared" si="10"/>
        <v>0</v>
      </c>
      <c r="I187" s="88">
        <f t="shared" si="11"/>
        <v>1.2664004226876766E-4</v>
      </c>
    </row>
    <row r="188" spans="1:9" ht="19.5" x14ac:dyDescent="0.25">
      <c r="A188" s="81" t="s">
        <v>331</v>
      </c>
      <c r="B188" s="92">
        <v>0</v>
      </c>
      <c r="C188" s="92">
        <v>0</v>
      </c>
      <c r="D188" s="92">
        <v>0</v>
      </c>
      <c r="E188" s="82">
        <v>3920</v>
      </c>
      <c r="F188" s="88" t="e">
        <f t="shared" si="8"/>
        <v>#DIV/0!</v>
      </c>
      <c r="G188" s="88" t="e">
        <f t="shared" si="9"/>
        <v>#DIV/0!</v>
      </c>
      <c r="H188" s="88">
        <f t="shared" si="10"/>
        <v>0</v>
      </c>
      <c r="I188" s="88">
        <f t="shared" si="11"/>
        <v>1.2137627523070152E-4</v>
      </c>
    </row>
    <row r="189" spans="1:9" ht="19.5" x14ac:dyDescent="0.25">
      <c r="A189" s="81" t="s">
        <v>332</v>
      </c>
      <c r="B189" s="92">
        <v>0</v>
      </c>
      <c r="C189" s="92">
        <v>0</v>
      </c>
      <c r="D189" s="92">
        <v>0</v>
      </c>
      <c r="E189" s="82">
        <v>1512</v>
      </c>
      <c r="F189" s="88" t="e">
        <f t="shared" si="8"/>
        <v>#DIV/0!</v>
      </c>
      <c r="G189" s="88" t="e">
        <f t="shared" si="9"/>
        <v>#DIV/0!</v>
      </c>
      <c r="H189" s="88">
        <f t="shared" si="10"/>
        <v>0</v>
      </c>
      <c r="I189" s="88">
        <f t="shared" si="11"/>
        <v>4.6816563303270586E-5</v>
      </c>
    </row>
    <row r="190" spans="1:9" ht="19.5" x14ac:dyDescent="0.25">
      <c r="A190" s="81" t="s">
        <v>333</v>
      </c>
      <c r="B190" s="92">
        <v>0</v>
      </c>
      <c r="C190" s="82">
        <v>13999</v>
      </c>
      <c r="D190" s="92">
        <v>0</v>
      </c>
      <c r="E190" s="92">
        <v>0</v>
      </c>
      <c r="F190" s="88" t="e">
        <f t="shared" si="8"/>
        <v>#DIV/0!</v>
      </c>
      <c r="G190" s="88">
        <f t="shared" si="9"/>
        <v>-100</v>
      </c>
      <c r="H190" s="88">
        <f t="shared" si="10"/>
        <v>0</v>
      </c>
      <c r="I190" s="88">
        <f t="shared" si="11"/>
        <v>0</v>
      </c>
    </row>
    <row r="191" spans="1:9" ht="19.5" x14ac:dyDescent="0.25">
      <c r="A191" s="81" t="s">
        <v>334</v>
      </c>
      <c r="B191" s="92">
        <v>0</v>
      </c>
      <c r="C191" s="82">
        <v>42228</v>
      </c>
      <c r="D191" s="92">
        <v>0</v>
      </c>
      <c r="E191" s="92">
        <v>0</v>
      </c>
      <c r="F191" s="88" t="e">
        <f t="shared" si="8"/>
        <v>#DIV/0!</v>
      </c>
      <c r="G191" s="88">
        <f t="shared" si="9"/>
        <v>-100</v>
      </c>
      <c r="H191" s="88">
        <f t="shared" si="10"/>
        <v>0</v>
      </c>
      <c r="I191" s="88">
        <f t="shared" si="11"/>
        <v>0</v>
      </c>
    </row>
    <row r="192" spans="1:9" ht="19.5" x14ac:dyDescent="0.25">
      <c r="A192" s="81" t="s">
        <v>335</v>
      </c>
      <c r="B192" s="92">
        <v>0</v>
      </c>
      <c r="C192" s="82">
        <v>20978</v>
      </c>
      <c r="D192" s="92">
        <v>0</v>
      </c>
      <c r="E192" s="92">
        <v>0</v>
      </c>
      <c r="F192" s="88" t="e">
        <f t="shared" si="8"/>
        <v>#DIV/0!</v>
      </c>
      <c r="G192" s="88">
        <f t="shared" si="9"/>
        <v>-100</v>
      </c>
      <c r="H192" s="88">
        <f t="shared" si="10"/>
        <v>0</v>
      </c>
      <c r="I192" s="88">
        <f t="shared" si="11"/>
        <v>0</v>
      </c>
    </row>
    <row r="193" spans="1:10" ht="19.5" x14ac:dyDescent="0.25">
      <c r="A193" s="81" t="s">
        <v>336</v>
      </c>
      <c r="B193" s="92">
        <v>0</v>
      </c>
      <c r="C193" s="82">
        <v>1500</v>
      </c>
      <c r="D193" s="92">
        <v>0</v>
      </c>
      <c r="E193" s="92">
        <v>0</v>
      </c>
      <c r="F193" s="88" t="e">
        <f t="shared" si="8"/>
        <v>#DIV/0!</v>
      </c>
      <c r="G193" s="88">
        <f t="shared" si="9"/>
        <v>-100</v>
      </c>
      <c r="H193" s="88">
        <f t="shared" si="10"/>
        <v>0</v>
      </c>
      <c r="I193" s="88">
        <f t="shared" si="11"/>
        <v>0</v>
      </c>
    </row>
    <row r="194" spans="1:10" ht="39" x14ac:dyDescent="0.25">
      <c r="A194" s="81" t="s">
        <v>337</v>
      </c>
      <c r="B194" s="92">
        <v>0</v>
      </c>
      <c r="C194" s="82">
        <v>2165</v>
      </c>
      <c r="D194" s="92">
        <v>0</v>
      </c>
      <c r="E194" s="92">
        <v>0</v>
      </c>
      <c r="F194" s="88" t="e">
        <f t="shared" si="8"/>
        <v>#DIV/0!</v>
      </c>
      <c r="G194" s="88">
        <f t="shared" si="9"/>
        <v>-100</v>
      </c>
      <c r="H194" s="88">
        <f t="shared" si="10"/>
        <v>0</v>
      </c>
      <c r="I194" s="88">
        <f t="shared" si="11"/>
        <v>0</v>
      </c>
    </row>
    <row r="195" spans="1:10" ht="48.75" x14ac:dyDescent="0.25">
      <c r="A195" s="81" t="s">
        <v>338</v>
      </c>
      <c r="B195" s="92">
        <v>0</v>
      </c>
      <c r="C195" s="82">
        <v>52482</v>
      </c>
      <c r="D195" s="92">
        <v>0</v>
      </c>
      <c r="E195" s="92">
        <v>0</v>
      </c>
      <c r="F195" s="88" t="e">
        <f t="shared" si="8"/>
        <v>#DIV/0!</v>
      </c>
      <c r="G195" s="88">
        <f t="shared" si="9"/>
        <v>-100</v>
      </c>
      <c r="H195" s="88">
        <f t="shared" si="10"/>
        <v>0</v>
      </c>
      <c r="I195" s="88">
        <f t="shared" si="11"/>
        <v>0</v>
      </c>
    </row>
    <row r="196" spans="1:10" ht="48.75" x14ac:dyDescent="0.25">
      <c r="A196" s="81" t="s">
        <v>339</v>
      </c>
      <c r="B196" s="92">
        <v>0</v>
      </c>
      <c r="C196" s="82">
        <v>6055</v>
      </c>
      <c r="D196" s="92">
        <v>0</v>
      </c>
      <c r="E196" s="92">
        <v>0</v>
      </c>
      <c r="F196" s="88" t="e">
        <f t="shared" si="8"/>
        <v>#DIV/0!</v>
      </c>
      <c r="G196" s="88">
        <f t="shared" si="9"/>
        <v>-100</v>
      </c>
      <c r="H196" s="88">
        <f t="shared" si="10"/>
        <v>0</v>
      </c>
      <c r="I196" s="88">
        <f t="shared" si="11"/>
        <v>0</v>
      </c>
    </row>
    <row r="197" spans="1:10" x14ac:dyDescent="0.25">
      <c r="A197" s="81" t="s">
        <v>340</v>
      </c>
      <c r="B197" s="92">
        <v>0</v>
      </c>
      <c r="C197" s="82">
        <v>8143</v>
      </c>
      <c r="D197" s="92">
        <v>0</v>
      </c>
      <c r="E197" s="92">
        <v>0</v>
      </c>
      <c r="F197" s="88" t="e">
        <f t="shared" si="8"/>
        <v>#DIV/0!</v>
      </c>
      <c r="G197" s="88">
        <f t="shared" si="9"/>
        <v>-100</v>
      </c>
      <c r="H197" s="88">
        <f t="shared" si="10"/>
        <v>0</v>
      </c>
      <c r="I197" s="88">
        <f t="shared" si="11"/>
        <v>0</v>
      </c>
    </row>
    <row r="198" spans="1:10" ht="97.5" x14ac:dyDescent="0.25">
      <c r="A198" s="81" t="s">
        <v>341</v>
      </c>
      <c r="B198" s="92">
        <v>0</v>
      </c>
      <c r="C198" s="82">
        <v>111691</v>
      </c>
      <c r="D198" s="92">
        <v>0</v>
      </c>
      <c r="E198" s="92">
        <v>0</v>
      </c>
      <c r="F198" s="88" t="e">
        <f t="shared" si="8"/>
        <v>#DIV/0!</v>
      </c>
      <c r="G198" s="88">
        <f t="shared" si="9"/>
        <v>-100</v>
      </c>
      <c r="H198" s="88">
        <f t="shared" si="10"/>
        <v>0</v>
      </c>
      <c r="I198" s="88">
        <f t="shared" si="11"/>
        <v>0</v>
      </c>
    </row>
    <row r="199" spans="1:10" ht="97.5" x14ac:dyDescent="0.25">
      <c r="A199" s="81" t="s">
        <v>342</v>
      </c>
      <c r="B199" s="82">
        <v>147654</v>
      </c>
      <c r="C199" s="92">
        <v>0</v>
      </c>
      <c r="D199" s="82">
        <v>307551</v>
      </c>
      <c r="E199" s="92">
        <v>0</v>
      </c>
      <c r="F199" s="88">
        <f t="shared" si="8"/>
        <v>108.29168190499411</v>
      </c>
      <c r="G199" s="88" t="e">
        <f t="shared" si="9"/>
        <v>#DIV/0!</v>
      </c>
      <c r="H199" s="88">
        <f t="shared" si="10"/>
        <v>1.9721514954259643E-2</v>
      </c>
      <c r="I199" s="88">
        <f t="shared" si="11"/>
        <v>0</v>
      </c>
    </row>
    <row r="200" spans="1:10" x14ac:dyDescent="0.25">
      <c r="A200" s="83" t="s">
        <v>32</v>
      </c>
      <c r="B200" s="84">
        <f>SUM(B12:B199)</f>
        <v>1456161396</v>
      </c>
      <c r="C200" s="84">
        <f>SUM(C12:C199)</f>
        <v>3358576805</v>
      </c>
      <c r="D200" s="84">
        <f>SUM(D12:D199)</f>
        <v>1559469446</v>
      </c>
      <c r="E200" s="84">
        <f>SUM(E12:E199)</f>
        <v>3229626212</v>
      </c>
      <c r="F200" s="87"/>
      <c r="G200" s="87"/>
      <c r="H200" s="87"/>
      <c r="I200" s="87"/>
      <c r="J200" s="86"/>
    </row>
    <row r="203" spans="1:10" x14ac:dyDescent="0.25">
      <c r="A203" s="50" t="s">
        <v>19</v>
      </c>
      <c r="B203" s="50"/>
      <c r="C203" s="50"/>
      <c r="D203" s="50"/>
      <c r="E203" s="50"/>
      <c r="F203" s="50"/>
      <c r="G203" s="50"/>
    </row>
  </sheetData>
  <mergeCells count="6">
    <mergeCell ref="A203:G203"/>
    <mergeCell ref="A9:K9"/>
    <mergeCell ref="A10:A11"/>
    <mergeCell ref="D10:E10"/>
    <mergeCell ref="F10:G10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Emilia Romagna</vt:lpstr>
      <vt:lpstr>Settori</vt:lpstr>
      <vt:lpstr>Manifatturiero</vt:lpstr>
      <vt:lpstr>Continenti</vt:lpstr>
      <vt:lpstr>Classifica province italiane</vt:lpstr>
      <vt:lpstr>Classifica paesi esteri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Ceccarelli</dc:creator>
  <cp:lastModifiedBy>Roberto Ceccarelli</cp:lastModifiedBy>
  <dcterms:created xsi:type="dcterms:W3CDTF">2025-06-13T07:48:03Z</dcterms:created>
  <dcterms:modified xsi:type="dcterms:W3CDTF">2025-06-13T08:36:55Z</dcterms:modified>
</cp:coreProperties>
</file>