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5440" windowHeight="15270" activeTab="5"/>
  </bookViews>
  <sheets>
    <sheet name="Emilia Romagna" sheetId="1" r:id="rId1"/>
    <sheet name="Settori" sheetId="2" r:id="rId2"/>
    <sheet name="Manifatturiero" sheetId="3" r:id="rId3"/>
    <sheet name="Continenti" sheetId="4" r:id="rId4"/>
    <sheet name="Classifica province italiane" sheetId="5" r:id="rId5"/>
    <sheet name="classifica paesi esteri" sheetId="6" r:id="rId6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3" i="6" l="1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5" i="6"/>
  <c r="O36" i="6"/>
  <c r="O37" i="6"/>
  <c r="O38" i="6"/>
  <c r="O39" i="6"/>
  <c r="O40" i="6"/>
  <c r="O41" i="6"/>
  <c r="O42" i="6"/>
  <c r="O43" i="6"/>
  <c r="O44" i="6"/>
  <c r="O45" i="6"/>
  <c r="O46" i="6"/>
  <c r="O47" i="6"/>
  <c r="O48" i="6"/>
  <c r="O49" i="6"/>
  <c r="O50" i="6"/>
  <c r="O51" i="6"/>
  <c r="O52" i="6"/>
  <c r="O53" i="6"/>
  <c r="O54" i="6"/>
  <c r="O55" i="6"/>
  <c r="O56" i="6"/>
  <c r="O57" i="6"/>
  <c r="O58" i="6"/>
  <c r="O59" i="6"/>
  <c r="O60" i="6"/>
  <c r="O61" i="6"/>
  <c r="O62" i="6"/>
  <c r="O63" i="6"/>
  <c r="O64" i="6"/>
  <c r="O65" i="6"/>
  <c r="O66" i="6"/>
  <c r="O67" i="6"/>
  <c r="O68" i="6"/>
  <c r="O69" i="6"/>
  <c r="O70" i="6"/>
  <c r="O71" i="6"/>
  <c r="O72" i="6"/>
  <c r="O73" i="6"/>
  <c r="O74" i="6"/>
  <c r="O75" i="6"/>
  <c r="O76" i="6"/>
  <c r="O77" i="6"/>
  <c r="O78" i="6"/>
  <c r="O79" i="6"/>
  <c r="O80" i="6"/>
  <c r="O81" i="6"/>
  <c r="O82" i="6"/>
  <c r="O83" i="6"/>
  <c r="O84" i="6"/>
  <c r="O85" i="6"/>
  <c r="O86" i="6"/>
  <c r="O87" i="6"/>
  <c r="O88" i="6"/>
  <c r="O89" i="6"/>
  <c r="O90" i="6"/>
  <c r="O91" i="6"/>
  <c r="O92" i="6"/>
  <c r="O93" i="6"/>
  <c r="O94" i="6"/>
  <c r="O95" i="6"/>
  <c r="O96" i="6"/>
  <c r="O97" i="6"/>
  <c r="O98" i="6"/>
  <c r="O99" i="6"/>
  <c r="O100" i="6"/>
  <c r="O101" i="6"/>
  <c r="O102" i="6"/>
  <c r="O103" i="6"/>
  <c r="O104" i="6"/>
  <c r="O105" i="6"/>
  <c r="O106" i="6"/>
  <c r="O107" i="6"/>
  <c r="O108" i="6"/>
  <c r="O109" i="6"/>
  <c r="O110" i="6"/>
  <c r="O111" i="6"/>
  <c r="O112" i="6"/>
  <c r="O113" i="6"/>
  <c r="O114" i="6"/>
  <c r="O115" i="6"/>
  <c r="O116" i="6"/>
  <c r="O117" i="6"/>
  <c r="O118" i="6"/>
  <c r="O119" i="6"/>
  <c r="O120" i="6"/>
  <c r="O121" i="6"/>
  <c r="O122" i="6"/>
  <c r="O123" i="6"/>
  <c r="O124" i="6"/>
  <c r="O125" i="6"/>
  <c r="O126" i="6"/>
  <c r="O127" i="6"/>
  <c r="O128" i="6"/>
  <c r="O129" i="6"/>
  <c r="O130" i="6"/>
  <c r="O131" i="6"/>
  <c r="O132" i="6"/>
  <c r="O133" i="6"/>
  <c r="O134" i="6"/>
  <c r="O135" i="6"/>
  <c r="O136" i="6"/>
  <c r="O137" i="6"/>
  <c r="O138" i="6"/>
  <c r="O139" i="6"/>
  <c r="O140" i="6"/>
  <c r="O141" i="6"/>
  <c r="O142" i="6"/>
  <c r="O143" i="6"/>
  <c r="O144" i="6"/>
  <c r="O145" i="6"/>
  <c r="O146" i="6"/>
  <c r="O147" i="6"/>
  <c r="O148" i="6"/>
  <c r="O149" i="6"/>
  <c r="O150" i="6"/>
  <c r="O151" i="6"/>
  <c r="O152" i="6"/>
  <c r="O153" i="6"/>
  <c r="O154" i="6"/>
  <c r="O155" i="6"/>
  <c r="O156" i="6"/>
  <c r="O157" i="6"/>
  <c r="O158" i="6"/>
  <c r="O159" i="6"/>
  <c r="O160" i="6"/>
  <c r="O161" i="6"/>
  <c r="O162" i="6"/>
  <c r="O163" i="6"/>
  <c r="O164" i="6"/>
  <c r="O165" i="6"/>
  <c r="O166" i="6"/>
  <c r="O167" i="6"/>
  <c r="O168" i="6"/>
  <c r="O169" i="6"/>
  <c r="O170" i="6"/>
  <c r="O171" i="6"/>
  <c r="O172" i="6"/>
  <c r="O173" i="6"/>
  <c r="O174" i="6"/>
  <c r="O175" i="6"/>
  <c r="O176" i="6"/>
  <c r="O177" i="6"/>
  <c r="O178" i="6"/>
  <c r="O179" i="6"/>
  <c r="O180" i="6"/>
  <c r="O181" i="6"/>
  <c r="O182" i="6"/>
  <c r="O183" i="6"/>
  <c r="O184" i="6"/>
  <c r="O185" i="6"/>
  <c r="O186" i="6"/>
  <c r="O187" i="6"/>
  <c r="O188" i="6"/>
  <c r="O189" i="6"/>
  <c r="O190" i="6"/>
  <c r="O191" i="6"/>
  <c r="O192" i="6"/>
  <c r="O193" i="6"/>
  <c r="O194" i="6"/>
  <c r="O195" i="6"/>
  <c r="O196" i="6"/>
  <c r="O197" i="6"/>
  <c r="O198" i="6"/>
  <c r="O199" i="6"/>
  <c r="O12" i="6"/>
  <c r="P13" i="6"/>
  <c r="P14" i="6"/>
  <c r="P15" i="6"/>
  <c r="P16" i="6"/>
  <c r="P17" i="6"/>
  <c r="P18" i="6"/>
  <c r="P19" i="6"/>
  <c r="P20" i="6"/>
  <c r="P21" i="6"/>
  <c r="P22" i="6"/>
  <c r="P23" i="6"/>
  <c r="P24" i="6"/>
  <c r="P25" i="6"/>
  <c r="P26" i="6"/>
  <c r="P27" i="6"/>
  <c r="P28" i="6"/>
  <c r="P29" i="6"/>
  <c r="P30" i="6"/>
  <c r="P31" i="6"/>
  <c r="P32" i="6"/>
  <c r="P33" i="6"/>
  <c r="P34" i="6"/>
  <c r="P35" i="6"/>
  <c r="P36" i="6"/>
  <c r="P37" i="6"/>
  <c r="P38" i="6"/>
  <c r="P39" i="6"/>
  <c r="P40" i="6"/>
  <c r="P41" i="6"/>
  <c r="P42" i="6"/>
  <c r="P43" i="6"/>
  <c r="P44" i="6"/>
  <c r="P45" i="6"/>
  <c r="P46" i="6"/>
  <c r="P47" i="6"/>
  <c r="P48" i="6"/>
  <c r="P49" i="6"/>
  <c r="P50" i="6"/>
  <c r="P51" i="6"/>
  <c r="P52" i="6"/>
  <c r="P53" i="6"/>
  <c r="P54" i="6"/>
  <c r="P55" i="6"/>
  <c r="P56" i="6"/>
  <c r="P57" i="6"/>
  <c r="P58" i="6"/>
  <c r="P59" i="6"/>
  <c r="P60" i="6"/>
  <c r="P61" i="6"/>
  <c r="P62" i="6"/>
  <c r="P63" i="6"/>
  <c r="P64" i="6"/>
  <c r="P65" i="6"/>
  <c r="P66" i="6"/>
  <c r="P67" i="6"/>
  <c r="P68" i="6"/>
  <c r="P69" i="6"/>
  <c r="P70" i="6"/>
  <c r="P71" i="6"/>
  <c r="P72" i="6"/>
  <c r="P73" i="6"/>
  <c r="P74" i="6"/>
  <c r="P75" i="6"/>
  <c r="P76" i="6"/>
  <c r="P77" i="6"/>
  <c r="P78" i="6"/>
  <c r="P79" i="6"/>
  <c r="P80" i="6"/>
  <c r="P81" i="6"/>
  <c r="P82" i="6"/>
  <c r="P83" i="6"/>
  <c r="P84" i="6"/>
  <c r="P85" i="6"/>
  <c r="P86" i="6"/>
  <c r="P87" i="6"/>
  <c r="P88" i="6"/>
  <c r="P89" i="6"/>
  <c r="P90" i="6"/>
  <c r="P91" i="6"/>
  <c r="P92" i="6"/>
  <c r="P93" i="6"/>
  <c r="P94" i="6"/>
  <c r="P95" i="6"/>
  <c r="P96" i="6"/>
  <c r="P97" i="6"/>
  <c r="P98" i="6"/>
  <c r="P99" i="6"/>
  <c r="P100" i="6"/>
  <c r="P101" i="6"/>
  <c r="P102" i="6"/>
  <c r="P103" i="6"/>
  <c r="P104" i="6"/>
  <c r="P105" i="6"/>
  <c r="P106" i="6"/>
  <c r="P107" i="6"/>
  <c r="P108" i="6"/>
  <c r="P109" i="6"/>
  <c r="P110" i="6"/>
  <c r="P111" i="6"/>
  <c r="P112" i="6"/>
  <c r="P113" i="6"/>
  <c r="P114" i="6"/>
  <c r="P115" i="6"/>
  <c r="P116" i="6"/>
  <c r="P117" i="6"/>
  <c r="P118" i="6"/>
  <c r="P119" i="6"/>
  <c r="P120" i="6"/>
  <c r="P121" i="6"/>
  <c r="P122" i="6"/>
  <c r="P123" i="6"/>
  <c r="P124" i="6"/>
  <c r="P125" i="6"/>
  <c r="P126" i="6"/>
  <c r="P127" i="6"/>
  <c r="P128" i="6"/>
  <c r="P129" i="6"/>
  <c r="P130" i="6"/>
  <c r="P131" i="6"/>
  <c r="P132" i="6"/>
  <c r="P133" i="6"/>
  <c r="P134" i="6"/>
  <c r="P135" i="6"/>
  <c r="P136" i="6"/>
  <c r="P137" i="6"/>
  <c r="P138" i="6"/>
  <c r="P139" i="6"/>
  <c r="P140" i="6"/>
  <c r="P141" i="6"/>
  <c r="P142" i="6"/>
  <c r="P143" i="6"/>
  <c r="P144" i="6"/>
  <c r="P145" i="6"/>
  <c r="P146" i="6"/>
  <c r="P147" i="6"/>
  <c r="P148" i="6"/>
  <c r="P149" i="6"/>
  <c r="P150" i="6"/>
  <c r="P151" i="6"/>
  <c r="P152" i="6"/>
  <c r="P153" i="6"/>
  <c r="P154" i="6"/>
  <c r="P155" i="6"/>
  <c r="P156" i="6"/>
  <c r="P157" i="6"/>
  <c r="P158" i="6"/>
  <c r="P159" i="6"/>
  <c r="P160" i="6"/>
  <c r="P161" i="6"/>
  <c r="P162" i="6"/>
  <c r="P163" i="6"/>
  <c r="P164" i="6"/>
  <c r="P165" i="6"/>
  <c r="P166" i="6"/>
  <c r="P167" i="6"/>
  <c r="P168" i="6"/>
  <c r="P169" i="6"/>
  <c r="P170" i="6"/>
  <c r="P171" i="6"/>
  <c r="P172" i="6"/>
  <c r="P173" i="6"/>
  <c r="P174" i="6"/>
  <c r="P175" i="6"/>
  <c r="P176" i="6"/>
  <c r="P177" i="6"/>
  <c r="P178" i="6"/>
  <c r="P179" i="6"/>
  <c r="P180" i="6"/>
  <c r="P181" i="6"/>
  <c r="P182" i="6"/>
  <c r="P183" i="6"/>
  <c r="P184" i="6"/>
  <c r="P185" i="6"/>
  <c r="P186" i="6"/>
  <c r="P187" i="6"/>
  <c r="P188" i="6"/>
  <c r="P189" i="6"/>
  <c r="P190" i="6"/>
  <c r="P191" i="6"/>
  <c r="P192" i="6"/>
  <c r="P193" i="6"/>
  <c r="P194" i="6"/>
  <c r="P195" i="6"/>
  <c r="P196" i="6"/>
  <c r="P197" i="6"/>
  <c r="P198" i="6"/>
  <c r="P199" i="6"/>
  <c r="P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E79" i="6"/>
  <c r="E80" i="6"/>
  <c r="E81" i="6"/>
  <c r="E82" i="6"/>
  <c r="E83" i="6"/>
  <c r="E84" i="6"/>
  <c r="E85" i="6"/>
  <c r="E86" i="6"/>
  <c r="E87" i="6"/>
  <c r="E88" i="6"/>
  <c r="E89" i="6"/>
  <c r="E90" i="6"/>
  <c r="E91" i="6"/>
  <c r="E92" i="6"/>
  <c r="E93" i="6"/>
  <c r="E94" i="6"/>
  <c r="E95" i="6"/>
  <c r="E96" i="6"/>
  <c r="E97" i="6"/>
  <c r="E98" i="6"/>
  <c r="E99" i="6"/>
  <c r="E100" i="6"/>
  <c r="E101" i="6"/>
  <c r="E102" i="6"/>
  <c r="E103" i="6"/>
  <c r="E104" i="6"/>
  <c r="E105" i="6"/>
  <c r="E106" i="6"/>
  <c r="E107" i="6"/>
  <c r="E108" i="6"/>
  <c r="E109" i="6"/>
  <c r="E110" i="6"/>
  <c r="E111" i="6"/>
  <c r="E112" i="6"/>
  <c r="E113" i="6"/>
  <c r="E114" i="6"/>
  <c r="E115" i="6"/>
  <c r="E116" i="6"/>
  <c r="E117" i="6"/>
  <c r="E118" i="6"/>
  <c r="E119" i="6"/>
  <c r="E120" i="6"/>
  <c r="E121" i="6"/>
  <c r="E122" i="6"/>
  <c r="E123" i="6"/>
  <c r="E124" i="6"/>
  <c r="E125" i="6"/>
  <c r="E126" i="6"/>
  <c r="E127" i="6"/>
  <c r="E128" i="6"/>
  <c r="E129" i="6"/>
  <c r="E130" i="6"/>
  <c r="E131" i="6"/>
  <c r="E132" i="6"/>
  <c r="E133" i="6"/>
  <c r="E134" i="6"/>
  <c r="E135" i="6"/>
  <c r="E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D79" i="6"/>
  <c r="D80" i="6"/>
  <c r="D81" i="6"/>
  <c r="D82" i="6"/>
  <c r="D83" i="6"/>
  <c r="D84" i="6"/>
  <c r="D85" i="6"/>
  <c r="D86" i="6"/>
  <c r="D87" i="6"/>
  <c r="D88" i="6"/>
  <c r="D89" i="6"/>
  <c r="D90" i="6"/>
  <c r="D91" i="6"/>
  <c r="D92" i="6"/>
  <c r="D93" i="6"/>
  <c r="D94" i="6"/>
  <c r="D95" i="6"/>
  <c r="D96" i="6"/>
  <c r="D97" i="6"/>
  <c r="D98" i="6"/>
  <c r="D99" i="6"/>
  <c r="D100" i="6"/>
  <c r="D101" i="6"/>
  <c r="D102" i="6"/>
  <c r="D103" i="6"/>
  <c r="D104" i="6"/>
  <c r="D105" i="6"/>
  <c r="D106" i="6"/>
  <c r="D107" i="6"/>
  <c r="D108" i="6"/>
  <c r="D109" i="6"/>
  <c r="D110" i="6"/>
  <c r="D111" i="6"/>
  <c r="D112" i="6"/>
  <c r="D113" i="6"/>
  <c r="D114" i="6"/>
  <c r="D115" i="6"/>
  <c r="D116" i="6"/>
  <c r="D117" i="6"/>
  <c r="D118" i="6"/>
  <c r="D119" i="6"/>
  <c r="D120" i="6"/>
  <c r="D121" i="6"/>
  <c r="D122" i="6"/>
  <c r="D123" i="6"/>
  <c r="D124" i="6"/>
  <c r="D125" i="6"/>
  <c r="D126" i="6"/>
  <c r="D127" i="6"/>
  <c r="D128" i="6"/>
  <c r="D129" i="6"/>
  <c r="D130" i="6"/>
  <c r="D131" i="6"/>
  <c r="D132" i="6"/>
  <c r="D133" i="6"/>
  <c r="D134" i="6"/>
  <c r="D135" i="6"/>
  <c r="D12" i="6"/>
  <c r="L14" i="4"/>
  <c r="L15" i="4"/>
  <c r="L16" i="4"/>
  <c r="L17" i="4"/>
  <c r="L13" i="4"/>
  <c r="K14" i="4"/>
  <c r="K15" i="4"/>
  <c r="K16" i="4"/>
  <c r="K17" i="4"/>
  <c r="K13" i="4"/>
  <c r="J14" i="4"/>
  <c r="J15" i="4"/>
  <c r="J16" i="4"/>
  <c r="J17" i="4"/>
  <c r="J13" i="4"/>
  <c r="I14" i="4"/>
  <c r="I15" i="4"/>
  <c r="I16" i="4"/>
  <c r="I17" i="4"/>
  <c r="I13" i="4"/>
  <c r="H14" i="4"/>
  <c r="H15" i="4"/>
  <c r="H16" i="4"/>
  <c r="H17" i="4"/>
  <c r="H13" i="4"/>
  <c r="G23" i="4"/>
  <c r="K14" i="3" l="1"/>
  <c r="K15" i="3"/>
  <c r="K16" i="3"/>
  <c r="K17" i="3"/>
  <c r="K18" i="3"/>
  <c r="K19" i="3"/>
  <c r="K20" i="3"/>
  <c r="K21" i="3"/>
  <c r="K22" i="3"/>
  <c r="K23" i="3"/>
  <c r="K24" i="3"/>
  <c r="K25" i="3"/>
  <c r="K13" i="3"/>
  <c r="I14" i="3"/>
  <c r="I15" i="3"/>
  <c r="I16" i="3"/>
  <c r="I17" i="3"/>
  <c r="I18" i="3"/>
  <c r="I19" i="3"/>
  <c r="I20" i="3"/>
  <c r="I21" i="3"/>
  <c r="I22" i="3"/>
  <c r="I23" i="3"/>
  <c r="I24" i="3"/>
  <c r="I25" i="3"/>
  <c r="I13" i="3"/>
  <c r="J14" i="3"/>
  <c r="J15" i="3"/>
  <c r="J16" i="3"/>
  <c r="J17" i="3"/>
  <c r="J18" i="3"/>
  <c r="J19" i="3"/>
  <c r="J20" i="3"/>
  <c r="J21" i="3"/>
  <c r="J22" i="3"/>
  <c r="J23" i="3"/>
  <c r="J24" i="3"/>
  <c r="J25" i="3"/>
  <c r="J13" i="3"/>
  <c r="H14" i="3"/>
  <c r="H15" i="3"/>
  <c r="H16" i="3"/>
  <c r="H17" i="3"/>
  <c r="H18" i="3"/>
  <c r="H19" i="3"/>
  <c r="H20" i="3"/>
  <c r="H21" i="3"/>
  <c r="H22" i="3"/>
  <c r="H23" i="3"/>
  <c r="H24" i="3"/>
  <c r="H25" i="3"/>
  <c r="H13" i="3"/>
  <c r="K15" i="2"/>
  <c r="K16" i="2"/>
  <c r="K17" i="2"/>
  <c r="K18" i="2"/>
  <c r="K19" i="2"/>
  <c r="K20" i="2"/>
  <c r="K21" i="2"/>
  <c r="K14" i="2"/>
  <c r="J15" i="2"/>
  <c r="J16" i="2"/>
  <c r="J17" i="2"/>
  <c r="J18" i="2"/>
  <c r="J19" i="2"/>
  <c r="J20" i="2"/>
  <c r="J21" i="2"/>
  <c r="J14" i="2"/>
  <c r="I15" i="2"/>
  <c r="I16" i="2"/>
  <c r="I17" i="2"/>
  <c r="I18" i="2"/>
  <c r="I19" i="2"/>
  <c r="I20" i="2"/>
  <c r="I21" i="2"/>
  <c r="I14" i="2"/>
  <c r="H15" i="2"/>
  <c r="H16" i="2"/>
  <c r="H17" i="2"/>
  <c r="H18" i="2"/>
  <c r="H19" i="2"/>
  <c r="H20" i="2"/>
  <c r="H21" i="2"/>
  <c r="H14" i="2"/>
  <c r="G123" i="5"/>
  <c r="F123" i="5"/>
  <c r="G122" i="5"/>
  <c r="F122" i="5"/>
  <c r="G121" i="5"/>
  <c r="F121" i="5"/>
  <c r="G120" i="5"/>
  <c r="F120" i="5"/>
  <c r="G119" i="5"/>
  <c r="F119" i="5"/>
  <c r="G118" i="5"/>
  <c r="F118" i="5"/>
  <c r="G117" i="5"/>
  <c r="F117" i="5"/>
  <c r="G116" i="5"/>
  <c r="F116" i="5"/>
  <c r="G115" i="5"/>
  <c r="F115" i="5"/>
  <c r="G114" i="5"/>
  <c r="F114" i="5"/>
  <c r="G113" i="5"/>
  <c r="F113" i="5"/>
  <c r="G112" i="5"/>
  <c r="F112" i="5"/>
  <c r="G111" i="5"/>
  <c r="F111" i="5"/>
  <c r="G110" i="5"/>
  <c r="F110" i="5"/>
  <c r="G109" i="5"/>
  <c r="F109" i="5"/>
  <c r="G108" i="5"/>
  <c r="F108" i="5"/>
  <c r="G107" i="5"/>
  <c r="F107" i="5"/>
  <c r="G106" i="5"/>
  <c r="F106" i="5"/>
  <c r="G105" i="5"/>
  <c r="F105" i="5"/>
  <c r="G104" i="5"/>
  <c r="F104" i="5"/>
  <c r="G103" i="5"/>
  <c r="F103" i="5"/>
  <c r="G102" i="5"/>
  <c r="F102" i="5"/>
  <c r="G101" i="5"/>
  <c r="F101" i="5"/>
  <c r="G100" i="5"/>
  <c r="F100" i="5"/>
  <c r="G99" i="5"/>
  <c r="F99" i="5"/>
  <c r="G98" i="5"/>
  <c r="F98" i="5"/>
  <c r="G97" i="5"/>
  <c r="F97" i="5"/>
  <c r="G96" i="5"/>
  <c r="F96" i="5"/>
  <c r="G95" i="5"/>
  <c r="F95" i="5"/>
  <c r="G94" i="5"/>
  <c r="F94" i="5"/>
  <c r="G93" i="5"/>
  <c r="F93" i="5"/>
  <c r="G92" i="5"/>
  <c r="F92" i="5"/>
  <c r="G91" i="5"/>
  <c r="F91" i="5"/>
  <c r="G90" i="5"/>
  <c r="F90" i="5"/>
  <c r="G89" i="5"/>
  <c r="F89" i="5"/>
  <c r="G88" i="5"/>
  <c r="F88" i="5"/>
  <c r="G87" i="5"/>
  <c r="F87" i="5"/>
  <c r="G86" i="5"/>
  <c r="F86" i="5"/>
  <c r="G85" i="5"/>
  <c r="F85" i="5"/>
  <c r="G84" i="5"/>
  <c r="F84" i="5"/>
  <c r="G83" i="5"/>
  <c r="F83" i="5"/>
  <c r="G82" i="5"/>
  <c r="F82" i="5"/>
  <c r="G81" i="5"/>
  <c r="F81" i="5"/>
  <c r="G80" i="5"/>
  <c r="F80" i="5"/>
  <c r="G79" i="5"/>
  <c r="F79" i="5"/>
  <c r="G78" i="5"/>
  <c r="F78" i="5"/>
  <c r="G77" i="5"/>
  <c r="F77" i="5"/>
  <c r="G76" i="5"/>
  <c r="F76" i="5"/>
  <c r="G75" i="5"/>
  <c r="F75" i="5"/>
  <c r="G74" i="5"/>
  <c r="F74" i="5"/>
  <c r="G73" i="5"/>
  <c r="F73" i="5"/>
  <c r="G72" i="5"/>
  <c r="F72" i="5"/>
  <c r="G71" i="5"/>
  <c r="F71" i="5"/>
  <c r="G70" i="5"/>
  <c r="F70" i="5"/>
  <c r="G69" i="5"/>
  <c r="F69" i="5"/>
  <c r="G68" i="5"/>
  <c r="F68" i="5"/>
  <c r="G67" i="5"/>
  <c r="F67" i="5"/>
  <c r="G66" i="5"/>
  <c r="F66" i="5"/>
  <c r="G65" i="5"/>
  <c r="F65" i="5"/>
  <c r="G64" i="5"/>
  <c r="F64" i="5"/>
  <c r="G63" i="5"/>
  <c r="F63" i="5"/>
  <c r="G62" i="5"/>
  <c r="F62" i="5"/>
  <c r="G61" i="5"/>
  <c r="F61" i="5"/>
  <c r="G60" i="5"/>
  <c r="F60" i="5"/>
  <c r="G59" i="5"/>
  <c r="F59" i="5"/>
  <c r="G58" i="5"/>
  <c r="F58" i="5"/>
  <c r="G57" i="5"/>
  <c r="F57" i="5"/>
  <c r="G56" i="5"/>
  <c r="F56" i="5"/>
  <c r="G55" i="5"/>
  <c r="F55" i="5"/>
  <c r="G54" i="5"/>
  <c r="F54" i="5"/>
  <c r="G53" i="5"/>
  <c r="F53" i="5"/>
  <c r="G52" i="5"/>
  <c r="F52" i="5"/>
  <c r="G51" i="5"/>
  <c r="F51" i="5"/>
  <c r="G50" i="5"/>
  <c r="F50" i="5"/>
  <c r="G49" i="5"/>
  <c r="F49" i="5"/>
  <c r="G48" i="5"/>
  <c r="F48" i="5"/>
  <c r="G47" i="5"/>
  <c r="F47" i="5"/>
  <c r="G46" i="5"/>
  <c r="F46" i="5"/>
  <c r="G45" i="5"/>
  <c r="F45" i="5"/>
  <c r="G44" i="5"/>
  <c r="F44" i="5"/>
  <c r="G43" i="5"/>
  <c r="F43" i="5"/>
  <c r="G42" i="5"/>
  <c r="F42" i="5"/>
  <c r="G41" i="5"/>
  <c r="F41" i="5"/>
  <c r="G40" i="5"/>
  <c r="F40" i="5"/>
  <c r="G39" i="5"/>
  <c r="F39" i="5"/>
  <c r="G38" i="5"/>
  <c r="F38" i="5"/>
  <c r="G37" i="5"/>
  <c r="F37" i="5"/>
  <c r="G36" i="5"/>
  <c r="F36" i="5"/>
  <c r="G35" i="5"/>
  <c r="F35" i="5"/>
  <c r="G34" i="5"/>
  <c r="F34" i="5"/>
  <c r="G33" i="5"/>
  <c r="F33" i="5"/>
  <c r="G32" i="5"/>
  <c r="F32" i="5"/>
  <c r="G31" i="5"/>
  <c r="F31" i="5"/>
  <c r="G30" i="5"/>
  <c r="F30" i="5"/>
  <c r="G29" i="5"/>
  <c r="F29" i="5"/>
  <c r="G28" i="5"/>
  <c r="F28" i="5"/>
  <c r="G27" i="5"/>
  <c r="F27" i="5"/>
  <c r="G26" i="5"/>
  <c r="F26" i="5"/>
  <c r="G25" i="5"/>
  <c r="F25" i="5"/>
  <c r="G24" i="5"/>
  <c r="F24" i="5"/>
  <c r="G23" i="5"/>
  <c r="F23" i="5"/>
  <c r="G22" i="5"/>
  <c r="F22" i="5"/>
  <c r="G21" i="5"/>
  <c r="F21" i="5"/>
  <c r="G20" i="5"/>
  <c r="F20" i="5"/>
  <c r="G19" i="5"/>
  <c r="F19" i="5"/>
  <c r="G18" i="5"/>
  <c r="F18" i="5"/>
  <c r="G17" i="5"/>
  <c r="F17" i="5"/>
  <c r="G16" i="5"/>
  <c r="F16" i="5"/>
  <c r="G15" i="5"/>
  <c r="F15" i="5"/>
  <c r="G14" i="5"/>
  <c r="F14" i="5"/>
  <c r="G13" i="5"/>
  <c r="F13" i="5"/>
  <c r="L22" i="1"/>
  <c r="K22" i="1"/>
  <c r="J22" i="1"/>
  <c r="I22" i="1"/>
  <c r="H22" i="1"/>
  <c r="L21" i="1"/>
  <c r="K21" i="1"/>
  <c r="J21" i="1"/>
  <c r="I21" i="1"/>
  <c r="H21" i="1"/>
  <c r="L20" i="1"/>
  <c r="K20" i="1"/>
  <c r="J20" i="1"/>
  <c r="I20" i="1"/>
  <c r="H20" i="1"/>
  <c r="L19" i="1"/>
  <c r="K19" i="1"/>
  <c r="J19" i="1"/>
  <c r="I19" i="1"/>
  <c r="H19" i="1"/>
  <c r="L18" i="1"/>
  <c r="K18" i="1"/>
  <c r="J18" i="1"/>
  <c r="I18" i="1"/>
  <c r="H18" i="1"/>
  <c r="L17" i="1"/>
  <c r="K17" i="1"/>
  <c r="J17" i="1"/>
  <c r="I17" i="1"/>
  <c r="H17" i="1"/>
  <c r="L16" i="1"/>
  <c r="K16" i="1"/>
  <c r="J16" i="1"/>
  <c r="I16" i="1"/>
  <c r="H16" i="1"/>
  <c r="L15" i="1"/>
  <c r="K15" i="1"/>
  <c r="J15" i="1"/>
  <c r="I15" i="1"/>
  <c r="H15" i="1"/>
  <c r="L14" i="1"/>
  <c r="K14" i="1"/>
  <c r="J14" i="1"/>
  <c r="I14" i="1"/>
  <c r="H14" i="1"/>
  <c r="L13" i="1"/>
  <c r="K13" i="1"/>
  <c r="J13" i="1"/>
  <c r="I13" i="1"/>
  <c r="H13" i="1"/>
  <c r="C194" i="6" l="1"/>
  <c r="G25" i="4" l="1"/>
</calcChain>
</file>

<file path=xl/comments1.xml><?xml version="1.0" encoding="utf-8"?>
<comments xmlns="http://schemas.openxmlformats.org/spreadsheetml/2006/main">
  <authors>
    <author/>
  </authors>
  <commentList>
    <comment ref="A12" authorId="0">
      <text>
        <r>
          <rPr>
            <sz val="11"/>
            <color indexed="8"/>
            <rFont val="Calibri"/>
            <family val="2"/>
            <scheme val="minor"/>
          </rPr>
          <t>Codice numerico Coeweb: [004] 004</t>
        </r>
      </text>
    </comment>
    <comment ref="L12" authorId="0">
      <text>
        <r>
          <rPr>
            <sz val="11"/>
            <color indexed="8"/>
            <rFont val="Calibri"/>
            <family val="2"/>
            <scheme val="minor"/>
          </rPr>
          <t>Codice numerico Coeweb: [400] 400</t>
        </r>
      </text>
    </comment>
    <comment ref="A13" authorId="0">
      <text>
        <r>
          <rPr>
            <sz val="11"/>
            <color indexed="8"/>
            <rFont val="Calibri"/>
            <family val="2"/>
            <scheme val="minor"/>
          </rPr>
          <t>Codice numerico Coeweb: [001] 001</t>
        </r>
      </text>
    </comment>
    <comment ref="L13" authorId="0">
      <text>
        <r>
          <rPr>
            <sz val="11"/>
            <color indexed="8"/>
            <rFont val="Calibri"/>
            <family val="2"/>
            <scheme val="minor"/>
          </rPr>
          <t>Codice numerico Coeweb: [004] 004</t>
        </r>
      </text>
    </comment>
    <comment ref="A14" authorId="0">
      <text>
        <r>
          <rPr>
            <sz val="11"/>
            <color indexed="8"/>
            <rFont val="Calibri"/>
            <family val="2"/>
            <scheme val="minor"/>
          </rPr>
          <t>Codice numerico Coeweb: [064] 064</t>
        </r>
      </text>
    </comment>
    <comment ref="L14" authorId="0">
      <text>
        <r>
          <rPr>
            <sz val="11"/>
            <color indexed="8"/>
            <rFont val="Calibri"/>
            <family val="2"/>
            <scheme val="minor"/>
          </rPr>
          <t>Codice numerico Coeweb: [001] 001</t>
        </r>
      </text>
    </comment>
    <comment ref="A15" authorId="0">
      <text>
        <r>
          <rPr>
            <sz val="11"/>
            <color indexed="8"/>
            <rFont val="Calibri"/>
            <family val="2"/>
            <scheme val="minor"/>
          </rPr>
          <t>Codice numerico Coeweb: [003] 003</t>
        </r>
      </text>
    </comment>
    <comment ref="L15" authorId="0">
      <text>
        <r>
          <rPr>
            <sz val="11"/>
            <color indexed="8"/>
            <rFont val="Calibri"/>
            <family val="2"/>
            <scheme val="minor"/>
          </rPr>
          <t>Codice numerico Coeweb: [011] 011</t>
        </r>
      </text>
    </comment>
    <comment ref="A16" authorId="0">
      <text>
        <r>
          <rPr>
            <sz val="11"/>
            <color indexed="8"/>
            <rFont val="Calibri"/>
            <family val="2"/>
            <scheme val="minor"/>
          </rPr>
          <t>Codice numerico Coeweb: [011] 011</t>
        </r>
      </text>
    </comment>
    <comment ref="L16" authorId="0">
      <text>
        <r>
          <rPr>
            <sz val="11"/>
            <color indexed="8"/>
            <rFont val="Calibri"/>
            <family val="2"/>
            <scheme val="minor"/>
          </rPr>
          <t>Codice numerico Coeweb: [006] 006</t>
        </r>
      </text>
    </comment>
    <comment ref="A17" authorId="0">
      <text>
        <r>
          <rPr>
            <sz val="11"/>
            <color indexed="8"/>
            <rFont val="Calibri"/>
            <family val="2"/>
            <scheme val="minor"/>
          </rPr>
          <t>Codice numerico Coeweb: [063] 063</t>
        </r>
      </text>
    </comment>
    <comment ref="L17" authorId="0">
      <text>
        <r>
          <rPr>
            <sz val="11"/>
            <color indexed="8"/>
            <rFont val="Calibri"/>
            <family val="2"/>
            <scheme val="minor"/>
          </rPr>
          <t>Codice numerico Coeweb: [060] 060</t>
        </r>
      </text>
    </comment>
    <comment ref="A18" authorId="0">
      <text>
        <r>
          <rPr>
            <sz val="11"/>
            <color indexed="8"/>
            <rFont val="Calibri"/>
            <family val="2"/>
            <scheme val="minor"/>
          </rPr>
          <t>Codice numerico Coeweb: [720] 720</t>
        </r>
      </text>
    </comment>
    <comment ref="L18" authorId="0">
      <text>
        <r>
          <rPr>
            <sz val="11"/>
            <color indexed="8"/>
            <rFont val="Calibri"/>
            <family val="2"/>
            <scheme val="minor"/>
          </rPr>
          <t>Codice numerico Coeweb: [003] 003</t>
        </r>
      </text>
    </comment>
    <comment ref="A19" authorId="0">
      <text>
        <r>
          <rPr>
            <sz val="11"/>
            <color indexed="8"/>
            <rFont val="Calibri"/>
            <family val="2"/>
            <scheme val="minor"/>
          </rPr>
          <t>Codice numerico Coeweb: [066] 066</t>
        </r>
      </text>
    </comment>
    <comment ref="L19" authorId="0">
      <text>
        <r>
          <rPr>
            <sz val="11"/>
            <color indexed="8"/>
            <rFont val="Calibri"/>
            <family val="2"/>
            <scheme val="minor"/>
          </rPr>
          <t>Codice numerico Coeweb: [038] 038</t>
        </r>
      </text>
    </comment>
    <comment ref="A20" authorId="0">
      <text>
        <r>
          <rPr>
            <sz val="11"/>
            <color indexed="8"/>
            <rFont val="Calibri"/>
            <family val="2"/>
            <scheme val="minor"/>
          </rPr>
          <t>Nota paese partner vecchia descrizione: [BE] - dal 1993 al 1998 - Belgio e Lussemburgo
Codice numerico Coeweb: [017] 017</t>
        </r>
      </text>
    </comment>
    <comment ref="L20" authorId="0">
      <text>
        <r>
          <rPr>
            <sz val="11"/>
            <color indexed="8"/>
            <rFont val="Calibri"/>
            <family val="2"/>
            <scheme val="minor"/>
          </rPr>
          <t>Codice numerico Coeweb: [039] 039</t>
        </r>
      </text>
    </comment>
    <comment ref="A21" authorId="0">
      <text>
        <r>
          <rPr>
            <sz val="11"/>
            <color indexed="8"/>
            <rFont val="Calibri"/>
            <family val="2"/>
            <scheme val="minor"/>
          </rPr>
          <t>Codice numerico Coeweb: [060] 060</t>
        </r>
      </text>
    </comment>
    <comment ref="L21" authorId="0">
      <text>
        <r>
          <rPr>
            <sz val="11"/>
            <color indexed="8"/>
            <rFont val="Calibri"/>
            <family val="2"/>
            <scheme val="minor"/>
          </rPr>
          <t>Codice numerico Coeweb: [720] 720</t>
        </r>
      </text>
    </comment>
    <comment ref="A22" authorId="0">
      <text>
        <r>
          <rPr>
            <sz val="11"/>
            <color indexed="8"/>
            <rFont val="Calibri"/>
            <family val="2"/>
            <scheme val="minor"/>
          </rPr>
          <t>Codice numerico Coeweb: [030] 030</t>
        </r>
      </text>
    </comment>
    <comment ref="L22" authorId="0">
      <text>
        <r>
          <rPr>
            <sz val="11"/>
            <color indexed="8"/>
            <rFont val="Calibri"/>
            <family val="2"/>
            <scheme val="minor"/>
          </rPr>
          <t>Codice numerico Coeweb: [030] 030</t>
        </r>
      </text>
    </comment>
    <comment ref="A23" authorId="0">
      <text>
        <r>
          <rPr>
            <sz val="11"/>
            <color indexed="8"/>
            <rFont val="Calibri"/>
            <family val="2"/>
            <scheme val="minor"/>
          </rPr>
          <t>Codice numerico Coeweb: [728] 728</t>
        </r>
      </text>
    </comment>
    <comment ref="L23" authorId="0">
      <text>
        <r>
          <rPr>
            <sz val="11"/>
            <color indexed="8"/>
            <rFont val="Calibri"/>
            <family val="2"/>
            <scheme val="minor"/>
          </rPr>
          <t>Nota paese partner vecchia descrizione: [BE] - dal 1993 al 1998 - Belgio e Lussemburgo
Codice numerico Coeweb: [017] 017</t>
        </r>
      </text>
    </comment>
    <comment ref="A24" authorId="0">
      <text>
        <r>
          <rPr>
            <sz val="11"/>
            <color indexed="8"/>
            <rFont val="Calibri"/>
            <family val="2"/>
            <scheme val="minor"/>
          </rPr>
          <t>Codice numerico Coeweb: [006] 006</t>
        </r>
      </text>
    </comment>
    <comment ref="L24" authorId="0">
      <text>
        <r>
          <rPr>
            <sz val="11"/>
            <color indexed="8"/>
            <rFont val="Calibri"/>
            <family val="2"/>
            <scheme val="minor"/>
          </rPr>
          <t>Codice numerico Coeweb: [009] 009</t>
        </r>
      </text>
    </comment>
    <comment ref="A25" authorId="0">
      <text>
        <r>
          <rPr>
            <sz val="11"/>
            <color indexed="8"/>
            <rFont val="Calibri"/>
            <family val="2"/>
            <scheme val="minor"/>
          </rPr>
          <t>Codice numerico Coeweb: [038] 038</t>
        </r>
      </text>
    </comment>
    <comment ref="L25" authorId="0">
      <text>
        <r>
          <rPr>
            <sz val="11"/>
            <color indexed="8"/>
            <rFont val="Calibri"/>
            <family val="2"/>
            <scheme val="minor"/>
          </rPr>
          <t>Codice numerico Coeweb: [052] 052</t>
        </r>
      </text>
    </comment>
    <comment ref="A26" authorId="0">
      <text>
        <r>
          <rPr>
            <sz val="11"/>
            <color indexed="8"/>
            <rFont val="Calibri"/>
            <family val="2"/>
            <scheme val="minor"/>
          </rPr>
          <t>Codice numerico Coeweb: [400] 400</t>
        </r>
      </text>
    </comment>
    <comment ref="L26" authorId="0">
      <text>
        <r>
          <rPr>
            <sz val="11"/>
            <color indexed="8"/>
            <rFont val="Calibri"/>
            <family val="2"/>
            <scheme val="minor"/>
          </rPr>
          <t>Codice numerico Coeweb: [066] 066</t>
        </r>
      </text>
    </comment>
    <comment ref="A27" authorId="0">
      <text>
        <r>
          <rPr>
            <sz val="11"/>
            <color indexed="8"/>
            <rFont val="Calibri"/>
            <family val="2"/>
            <scheme val="minor"/>
          </rPr>
          <t>Codice numerico Coeweb: [664] 664</t>
        </r>
      </text>
    </comment>
    <comment ref="L27" authorId="0">
      <text>
        <r>
          <rPr>
            <sz val="11"/>
            <color indexed="8"/>
            <rFont val="Calibri"/>
            <family val="2"/>
            <scheme val="minor"/>
          </rPr>
          <t>Codice numerico Coeweb: [008] 008</t>
        </r>
      </text>
    </comment>
    <comment ref="A28" authorId="0">
      <text>
        <r>
          <rPr>
            <sz val="11"/>
            <color indexed="8"/>
            <rFont val="Calibri"/>
            <family val="2"/>
            <scheme val="minor"/>
          </rPr>
          <t>Codice numerico Coeweb: [061] 061</t>
        </r>
      </text>
    </comment>
    <comment ref="L28" authorId="0">
      <text>
        <r>
          <rPr>
            <sz val="11"/>
            <color indexed="8"/>
            <rFont val="Calibri"/>
            <family val="2"/>
            <scheme val="minor"/>
          </rPr>
          <t>Codice numerico Coeweb: [404] 404</t>
        </r>
      </text>
    </comment>
    <comment ref="A29" authorId="0">
      <text>
        <r>
          <rPr>
            <sz val="11"/>
            <color indexed="8"/>
            <rFont val="Calibri"/>
            <family val="2"/>
            <scheme val="minor"/>
          </rPr>
          <t>Codice numerico Coeweb: [008] 008</t>
        </r>
      </text>
    </comment>
    <comment ref="L29" authorId="0">
      <text>
        <r>
          <rPr>
            <sz val="11"/>
            <color indexed="8"/>
            <rFont val="Calibri"/>
            <family val="2"/>
            <scheme val="minor"/>
          </rPr>
          <t>Codice numerico Coeweb: [800] 800</t>
        </r>
      </text>
    </comment>
    <comment ref="A30" authorId="0">
      <text>
        <r>
          <rPr>
            <sz val="11"/>
            <color indexed="8"/>
            <rFont val="Calibri"/>
            <family val="2"/>
            <scheme val="minor"/>
          </rPr>
          <t>Codice numerico Coeweb: [039] 039</t>
        </r>
      </text>
    </comment>
    <comment ref="L30" authorId="0">
      <text>
        <r>
          <rPr>
            <sz val="11"/>
            <color indexed="8"/>
            <rFont val="Calibri"/>
            <family val="2"/>
            <scheme val="minor"/>
          </rPr>
          <t>Codice numerico Coeweb: [412] 412</t>
        </r>
      </text>
    </comment>
    <comment ref="A31" authorId="0">
      <text>
        <r>
          <rPr>
            <sz val="11"/>
            <color indexed="8"/>
            <rFont val="Calibri"/>
            <family val="2"/>
            <scheme val="minor"/>
          </rPr>
          <t>Codice numerico Coeweb: [009] 009</t>
        </r>
      </text>
    </comment>
    <comment ref="L31" authorId="0">
      <text>
        <r>
          <rPr>
            <sz val="11"/>
            <color indexed="8"/>
            <rFont val="Calibri"/>
            <family val="2"/>
            <scheme val="minor"/>
          </rPr>
          <t>Codice numerico Coeweb: [091] 091</t>
        </r>
      </text>
    </comment>
    <comment ref="A32" authorId="0">
      <text>
        <r>
          <rPr>
            <sz val="11"/>
            <color indexed="8"/>
            <rFont val="Calibri"/>
            <family val="2"/>
            <scheme val="minor"/>
          </rPr>
          <t>Codice numerico Coeweb: [404] 404</t>
        </r>
      </text>
    </comment>
    <comment ref="L32" authorId="0">
      <text>
        <r>
          <rPr>
            <sz val="11"/>
            <color indexed="8"/>
            <rFont val="Calibri"/>
            <family val="2"/>
            <scheme val="minor"/>
          </rPr>
          <t>Codice numerico Coeweb: [061] 061</t>
        </r>
      </text>
    </comment>
    <comment ref="A33" authorId="0">
      <text>
        <r>
          <rPr>
            <sz val="11"/>
            <color indexed="8"/>
            <rFont val="Calibri"/>
            <family val="2"/>
            <scheme val="minor"/>
          </rPr>
          <t>Codice numerico Coeweb: [007] 007</t>
        </r>
      </text>
    </comment>
    <comment ref="L33" authorId="0">
      <text>
        <r>
          <rPr>
            <sz val="11"/>
            <color indexed="8"/>
            <rFont val="Calibri"/>
            <family val="2"/>
            <scheme val="minor"/>
          </rPr>
          <t>Codice numerico Coeweb: [064] 064</t>
        </r>
      </text>
    </comment>
    <comment ref="A34" authorId="0">
      <text>
        <r>
          <rPr>
            <sz val="11"/>
            <color indexed="8"/>
            <rFont val="Calibri"/>
            <family val="2"/>
            <scheme val="minor"/>
          </rPr>
          <t>Codice numerico Coeweb: [091] 091</t>
        </r>
      </text>
    </comment>
    <comment ref="L34" authorId="0">
      <text>
        <r>
          <rPr>
            <sz val="11"/>
            <color indexed="8"/>
            <rFont val="Calibri"/>
            <family val="2"/>
            <scheme val="minor"/>
          </rPr>
          <t>Codice numerico Coeweb: [075] 075</t>
        </r>
      </text>
    </comment>
    <comment ref="A35" authorId="0">
      <text>
        <r>
          <rPr>
            <sz val="11"/>
            <color indexed="8"/>
            <rFont val="Calibri"/>
            <family val="2"/>
            <scheme val="minor"/>
          </rPr>
          <t>Codice numerico Coeweb: [052] 052</t>
        </r>
      </text>
    </comment>
    <comment ref="L35" authorId="0">
      <text>
        <r>
          <rPr>
            <sz val="11"/>
            <color indexed="8"/>
            <rFont val="Calibri"/>
            <family val="2"/>
            <scheme val="minor"/>
          </rPr>
          <t>Codice numerico Coeweb: [508] 508</t>
        </r>
      </text>
    </comment>
    <comment ref="A36" authorId="0">
      <text>
        <r>
          <rPr>
            <sz val="11"/>
            <color indexed="8"/>
            <rFont val="Calibri"/>
            <family val="2"/>
            <scheme val="minor"/>
          </rPr>
          <t>Codice numerico Coeweb: [070] 070</t>
        </r>
      </text>
    </comment>
    <comment ref="L36" authorId="0">
      <text>
        <r>
          <rPr>
            <sz val="11"/>
            <color indexed="8"/>
            <rFont val="Calibri"/>
            <family val="2"/>
            <scheme val="minor"/>
          </rPr>
          <t>Codice numerico Coeweb: [664] 664</t>
        </r>
      </text>
    </comment>
    <comment ref="A37" authorId="0">
      <text>
        <r>
          <rPr>
            <sz val="11"/>
            <color indexed="8"/>
            <rFont val="Calibri"/>
            <family val="2"/>
            <scheme val="minor"/>
          </rPr>
          <t>Codice numerico Coeweb: [204] 204</t>
        </r>
      </text>
    </comment>
    <comment ref="L37" authorId="0">
      <text>
        <r>
          <rPr>
            <sz val="11"/>
            <color indexed="8"/>
            <rFont val="Calibri"/>
            <family val="2"/>
            <scheme val="minor"/>
          </rPr>
          <t>Codice numerico Coeweb: [208] 208</t>
        </r>
      </text>
    </comment>
    <comment ref="A38" authorId="0">
      <text>
        <r>
          <rPr>
            <sz val="11"/>
            <color indexed="8"/>
            <rFont val="Calibri"/>
            <family val="2"/>
            <scheme val="minor"/>
          </rPr>
          <t>Codice numerico Coeweb: [092] 092</t>
        </r>
      </text>
    </comment>
    <comment ref="L38" authorId="0">
      <text>
        <r>
          <rPr>
            <sz val="11"/>
            <color indexed="8"/>
            <rFont val="Calibri"/>
            <family val="2"/>
            <scheme val="minor"/>
          </rPr>
          <t>Codice numerico Coeweb: [732] 732</t>
        </r>
      </text>
    </comment>
    <comment ref="A39" authorId="0">
      <text>
        <r>
          <rPr>
            <sz val="11"/>
            <color indexed="8"/>
            <rFont val="Calibri"/>
            <family val="2"/>
            <scheme val="minor"/>
          </rPr>
          <t>Codice numerico Coeweb: [068] 068</t>
        </r>
      </text>
    </comment>
    <comment ref="L39" authorId="0">
      <text>
        <r>
          <rPr>
            <sz val="11"/>
            <color indexed="8"/>
            <rFont val="Calibri"/>
            <family val="2"/>
            <scheme val="minor"/>
          </rPr>
          <t>Codice numerico Coeweb: [632] 632</t>
        </r>
      </text>
    </comment>
    <comment ref="A40" authorId="0">
      <text>
        <r>
          <rPr>
            <sz val="11"/>
            <color indexed="8"/>
            <rFont val="Calibri"/>
            <family val="2"/>
            <scheme val="minor"/>
          </rPr>
          <t>Codice numerico Coeweb: [010] 010</t>
        </r>
      </text>
    </comment>
    <comment ref="L40" authorId="0">
      <text>
        <r>
          <rPr>
            <sz val="11"/>
            <color indexed="8"/>
            <rFont val="Calibri"/>
            <family val="2"/>
            <scheme val="minor"/>
          </rPr>
          <t>Codice numerico Coeweb: [624] 624</t>
        </r>
      </text>
    </comment>
    <comment ref="A41" authorId="0">
      <text>
        <r>
          <rPr>
            <sz val="11"/>
            <color indexed="8"/>
            <rFont val="Calibri"/>
            <family val="2"/>
            <scheme val="minor"/>
          </rPr>
          <t>Codice numerico Coeweb: [624] 624</t>
        </r>
      </text>
    </comment>
    <comment ref="L41" authorId="0">
      <text>
        <r>
          <rPr>
            <sz val="11"/>
            <color indexed="8"/>
            <rFont val="Calibri"/>
            <family val="2"/>
            <scheme val="minor"/>
          </rPr>
          <t>Codice numerico Coeweb: [647] 647</t>
        </r>
      </text>
    </comment>
    <comment ref="A42" authorId="0">
      <text>
        <r>
          <rPr>
            <sz val="11"/>
            <color indexed="8"/>
            <rFont val="Calibri"/>
            <family val="2"/>
            <scheme val="minor"/>
          </rPr>
          <t>Codice numerico Coeweb: [032] 032</t>
        </r>
      </text>
    </comment>
    <comment ref="L42" authorId="0">
      <text>
        <r>
          <rPr>
            <sz val="11"/>
            <color indexed="8"/>
            <rFont val="Calibri"/>
            <family val="2"/>
            <scheme val="minor"/>
          </rPr>
          <t>Codice numerico Coeweb: [010] 010</t>
        </r>
      </text>
    </comment>
    <comment ref="A43" authorId="0">
      <text>
        <r>
          <rPr>
            <sz val="11"/>
            <color indexed="8"/>
            <rFont val="Calibri"/>
            <family val="2"/>
            <scheme val="minor"/>
          </rPr>
          <t>Codice numerico Coeweb: [690] 690</t>
        </r>
      </text>
    </comment>
    <comment ref="L43" authorId="0">
      <text>
        <r>
          <rPr>
            <sz val="11"/>
            <color indexed="8"/>
            <rFont val="Calibri"/>
            <family val="2"/>
            <scheme val="minor"/>
          </rPr>
          <t>Codice numerico Coeweb: [068] 068</t>
        </r>
      </text>
    </comment>
    <comment ref="A44" authorId="0">
      <text>
        <r>
          <rPr>
            <sz val="11"/>
            <color indexed="8"/>
            <rFont val="Calibri"/>
            <family val="2"/>
            <scheme val="minor"/>
          </rPr>
          <t>Codice numerico Coeweb: [212] 212</t>
        </r>
      </text>
    </comment>
    <comment ref="L44" authorId="0">
      <text>
        <r>
          <rPr>
            <sz val="11"/>
            <color indexed="8"/>
            <rFont val="Calibri"/>
            <family val="2"/>
            <scheme val="minor"/>
          </rPr>
          <t>Codice numerico Coeweb: [032] 032</t>
        </r>
      </text>
    </comment>
    <comment ref="A45" authorId="0">
      <text>
        <r>
          <rPr>
            <sz val="11"/>
            <color indexed="8"/>
            <rFont val="Calibri"/>
            <family val="2"/>
            <scheme val="minor"/>
          </rPr>
          <t>Codice numerico Coeweb: [680] 680</t>
        </r>
      </text>
    </comment>
    <comment ref="L45" authorId="0">
      <text>
        <r>
          <rPr>
            <sz val="11"/>
            <color indexed="8"/>
            <rFont val="Calibri"/>
            <family val="2"/>
            <scheme val="minor"/>
          </rPr>
          <t>Codice numerico Coeweb: [220] 220</t>
        </r>
      </text>
    </comment>
    <comment ref="A46" authorId="0">
      <text>
        <r>
          <rPr>
            <sz val="11"/>
            <color indexed="8"/>
            <rFont val="Calibri"/>
            <family val="2"/>
            <scheme val="minor"/>
          </rPr>
          <t>Codice numerico Coeweb: [732] 732</t>
        </r>
      </text>
    </comment>
    <comment ref="L46" authorId="0">
      <text>
        <r>
          <rPr>
            <sz val="11"/>
            <color indexed="8"/>
            <rFont val="Calibri"/>
            <family val="2"/>
            <scheme val="minor"/>
          </rPr>
          <t>Codice numerico Coeweb: [092] 092</t>
        </r>
      </text>
    </comment>
    <comment ref="A47" authorId="0">
      <text>
        <r>
          <rPr>
            <sz val="11"/>
            <color indexed="8"/>
            <rFont val="Calibri"/>
            <family val="2"/>
            <scheme val="minor"/>
          </rPr>
          <t>Codice numerico Coeweb: [736] 736</t>
        </r>
      </text>
    </comment>
    <comment ref="L47" authorId="0">
      <text>
        <r>
          <rPr>
            <sz val="11"/>
            <color indexed="8"/>
            <rFont val="Calibri"/>
            <family val="2"/>
            <scheme val="minor"/>
          </rPr>
          <t>Codice numerico Coeweb: [204] 204</t>
        </r>
      </text>
    </comment>
    <comment ref="A48" authorId="0">
      <text>
        <r>
          <rPr>
            <sz val="11"/>
            <color indexed="8"/>
            <rFont val="Calibri"/>
            <family val="2"/>
            <scheme val="minor"/>
          </rPr>
          <t>Codice numerico Coeweb: [220] 220</t>
        </r>
      </text>
    </comment>
    <comment ref="L48" authorId="0">
      <text>
        <r>
          <rPr>
            <sz val="11"/>
            <color indexed="8"/>
            <rFont val="Calibri"/>
            <family val="2"/>
            <scheme val="minor"/>
          </rPr>
          <t>Nota paese partner vecchia descrizione: [NO] - dal 1995 al 1996 - Arcipelago dello Svalbard
Codice numerico Coeweb: [028] 028</t>
        </r>
      </text>
    </comment>
    <comment ref="A49" authorId="0">
      <text>
        <r>
          <rPr>
            <sz val="11"/>
            <color indexed="8"/>
            <rFont val="Calibri"/>
            <family val="2"/>
            <scheme val="minor"/>
          </rPr>
          <t>Codice numerico Coeweb: [701] 701</t>
        </r>
      </text>
    </comment>
    <comment ref="L49" authorId="0">
      <text>
        <r>
          <rPr>
            <sz val="11"/>
            <color indexed="8"/>
            <rFont val="Calibri"/>
            <family val="2"/>
            <scheme val="minor"/>
          </rPr>
          <t>Codice numerico Coeweb: [063] 063</t>
        </r>
      </text>
    </comment>
    <comment ref="A50" authorId="0">
      <text>
        <r>
          <rPr>
            <sz val="11"/>
            <color indexed="8"/>
            <rFont val="Calibri"/>
            <family val="2"/>
            <scheme val="minor"/>
          </rPr>
          <t>Codice numerico Coeweb: [500] 500</t>
        </r>
      </text>
    </comment>
    <comment ref="L50" authorId="0">
      <text>
        <r>
          <rPr>
            <sz val="11"/>
            <color indexed="8"/>
            <rFont val="Calibri"/>
            <family val="2"/>
            <scheme val="minor"/>
          </rPr>
          <t>Codice numerico Coeweb: [728] 728</t>
        </r>
      </text>
    </comment>
    <comment ref="A51" authorId="0">
      <text>
        <r>
          <rPr>
            <sz val="11"/>
            <color indexed="8"/>
            <rFont val="Calibri"/>
            <family val="2"/>
            <scheme val="minor"/>
          </rPr>
          <t>Codice numerico Coeweb: [644] 644</t>
        </r>
      </text>
    </comment>
    <comment ref="L51" authorId="0">
      <text>
        <r>
          <rPr>
            <sz val="11"/>
            <color indexed="8"/>
            <rFont val="Calibri"/>
            <family val="2"/>
            <scheme val="minor"/>
          </rPr>
          <t>Codice numerico Coeweb: [007] 007</t>
        </r>
      </text>
    </comment>
    <comment ref="A52" authorId="0">
      <text>
        <r>
          <rPr>
            <sz val="11"/>
            <color indexed="8"/>
            <rFont val="Calibri"/>
            <family val="2"/>
            <scheme val="minor"/>
          </rPr>
          <t>Codice numerico Coeweb: [098] 098</t>
        </r>
      </text>
    </comment>
    <comment ref="L52" authorId="0">
      <text>
        <r>
          <rPr>
            <sz val="11"/>
            <color indexed="8"/>
            <rFont val="Calibri"/>
            <family val="2"/>
            <scheme val="minor"/>
          </rPr>
          <t>Codice numerico Coeweb: [070] 070</t>
        </r>
      </text>
    </comment>
    <comment ref="A53" authorId="0">
      <text>
        <r>
          <rPr>
            <sz val="11"/>
            <color indexed="8"/>
            <rFont val="Calibri"/>
            <family val="2"/>
            <scheme val="minor"/>
          </rPr>
          <t>Codice numerico Coeweb: [700] 700</t>
        </r>
      </text>
    </comment>
    <comment ref="L53" authorId="0">
      <text>
        <r>
          <rPr>
            <sz val="11"/>
            <color indexed="8"/>
            <rFont val="Calibri"/>
            <family val="2"/>
            <scheme val="minor"/>
          </rPr>
          <t>Codice numerico Coeweb: [098] 098</t>
        </r>
      </text>
    </comment>
    <comment ref="A54" authorId="0">
      <text>
        <r>
          <rPr>
            <sz val="11"/>
            <color indexed="8"/>
            <rFont val="Calibri"/>
            <family val="2"/>
            <scheme val="minor"/>
          </rPr>
          <t>Codice numerico Coeweb: [632] 632</t>
        </r>
      </text>
    </comment>
    <comment ref="L54" authorId="0">
      <text>
        <r>
          <rPr>
            <sz val="11"/>
            <color indexed="8"/>
            <rFont val="Calibri"/>
            <family val="2"/>
            <scheme val="minor"/>
          </rPr>
          <t>Codice numerico Coeweb: [055] 055</t>
        </r>
      </text>
    </comment>
    <comment ref="A55" authorId="0">
      <text>
        <r>
          <rPr>
            <sz val="11"/>
            <color indexed="8"/>
            <rFont val="Calibri"/>
            <family val="2"/>
            <scheme val="minor"/>
          </rPr>
          <t>Codice numerico Coeweb: [055] 055</t>
        </r>
      </text>
    </comment>
    <comment ref="L55" authorId="0">
      <text>
        <r>
          <rPr>
            <sz val="11"/>
            <color indexed="8"/>
            <rFont val="Calibri"/>
            <family val="2"/>
            <scheme val="minor"/>
          </rPr>
          <t>Codice numerico Coeweb: [388] 388</t>
        </r>
      </text>
    </comment>
    <comment ref="A56" authorId="0">
      <text>
        <r>
          <rPr>
            <sz val="11"/>
            <color indexed="8"/>
            <rFont val="Calibri"/>
            <family val="2"/>
            <scheme val="minor"/>
          </rPr>
          <t>Codice numerico Coeweb: [018] 018</t>
        </r>
      </text>
    </comment>
    <comment ref="L56" authorId="0">
      <text>
        <r>
          <rPr>
            <sz val="11"/>
            <color indexed="8"/>
            <rFont val="Calibri"/>
            <family val="2"/>
            <scheme val="minor"/>
          </rPr>
          <t>Codice numerico Coeweb: [690] 690</t>
        </r>
      </text>
    </comment>
    <comment ref="A57" authorId="0">
      <text>
        <r>
          <rPr>
            <sz val="11"/>
            <color indexed="8"/>
            <rFont val="Calibri"/>
            <family val="2"/>
            <scheme val="minor"/>
          </rPr>
          <t>Codice numerico Coeweb: [074] 074</t>
        </r>
      </text>
    </comment>
    <comment ref="L57" authorId="0">
      <text>
        <r>
          <rPr>
            <sz val="11"/>
            <color indexed="8"/>
            <rFont val="Calibri"/>
            <family val="2"/>
            <scheme val="minor"/>
          </rPr>
          <t>Codice numerico Coeweb: [072] 072</t>
        </r>
      </text>
    </comment>
    <comment ref="A58" authorId="0">
      <text>
        <r>
          <rPr>
            <sz val="11"/>
            <color indexed="8"/>
            <rFont val="Calibri"/>
            <family val="2"/>
            <scheme val="minor"/>
          </rPr>
          <t>Codice numerico Coeweb: [504] 504</t>
        </r>
      </text>
    </comment>
    <comment ref="L58" authorId="0">
      <text>
        <r>
          <rPr>
            <sz val="11"/>
            <color indexed="8"/>
            <rFont val="Calibri"/>
            <family val="2"/>
            <scheme val="minor"/>
          </rPr>
          <t>Codice numerico Coeweb: [212] 212</t>
        </r>
      </text>
    </comment>
    <comment ref="A59" authorId="0">
      <text>
        <r>
          <rPr>
            <sz val="11"/>
            <color indexed="8"/>
            <rFont val="Calibri"/>
            <family val="2"/>
            <scheme val="minor"/>
          </rPr>
          <t>Codice numerico Coeweb: [528] 528</t>
        </r>
      </text>
    </comment>
    <comment ref="L59" authorId="0">
      <text>
        <r>
          <rPr>
            <sz val="11"/>
            <color indexed="8"/>
            <rFont val="Calibri"/>
            <family val="2"/>
            <scheme val="minor"/>
          </rPr>
          <t>Codice numerico Coeweb: [680] 680</t>
        </r>
      </text>
    </comment>
    <comment ref="A60" authorId="0">
      <text>
        <r>
          <rPr>
            <sz val="11"/>
            <color indexed="8"/>
            <rFont val="Calibri"/>
            <family val="2"/>
            <scheme val="minor"/>
          </rPr>
          <t>Codice numerico Coeweb: [053] 053</t>
        </r>
      </text>
    </comment>
    <comment ref="L60" authorId="0">
      <text>
        <r>
          <rPr>
            <sz val="11"/>
            <color indexed="8"/>
            <rFont val="Calibri"/>
            <family val="2"/>
            <scheme val="minor"/>
          </rPr>
          <t>Codice numerico Coeweb: [736] 736</t>
        </r>
      </text>
    </comment>
    <comment ref="A61" authorId="0">
      <text>
        <r>
          <rPr>
            <sz val="11"/>
            <color indexed="8"/>
            <rFont val="Calibri"/>
            <family val="2"/>
            <scheme val="minor"/>
          </rPr>
          <t>Codice numerico Coeweb: [079] 079</t>
        </r>
      </text>
    </comment>
    <comment ref="L61" authorId="0">
      <text>
        <r>
          <rPr>
            <sz val="11"/>
            <color indexed="8"/>
            <rFont val="Calibri"/>
            <family val="2"/>
            <scheme val="minor"/>
          </rPr>
          <t>Codice numerico Coeweb: [662] 662</t>
        </r>
      </text>
    </comment>
    <comment ref="A62" authorId="0">
      <text>
        <r>
          <rPr>
            <sz val="11"/>
            <color indexed="8"/>
            <rFont val="Calibri"/>
            <family val="2"/>
            <scheme val="minor"/>
          </rPr>
          <t>Codice numerico Coeweb: [508] 508</t>
        </r>
      </text>
    </comment>
    <comment ref="L62" authorId="0">
      <text>
        <r>
          <rPr>
            <sz val="11"/>
            <color indexed="8"/>
            <rFont val="Calibri"/>
            <family val="2"/>
            <scheme val="minor"/>
          </rPr>
          <t>Codice numerico Coeweb: [288] 288</t>
        </r>
      </text>
    </comment>
    <comment ref="A63" authorId="0">
      <text>
        <r>
          <rPr>
            <sz val="11"/>
            <color indexed="8"/>
            <rFont val="Calibri"/>
            <family val="2"/>
            <scheme val="minor"/>
          </rPr>
          <t>Codice numerico Coeweb: [800] 800</t>
        </r>
      </text>
    </comment>
    <comment ref="L63" authorId="0">
      <text>
        <r>
          <rPr>
            <sz val="11"/>
            <color indexed="8"/>
            <rFont val="Calibri"/>
            <family val="2"/>
            <scheme val="minor"/>
          </rPr>
          <t>Codice numerico Coeweb: [053] 053</t>
        </r>
      </text>
    </comment>
    <comment ref="A64" authorId="0">
      <text>
        <r>
          <rPr>
            <sz val="11"/>
            <color indexed="8"/>
            <rFont val="Calibri"/>
            <family val="2"/>
            <scheme val="minor"/>
          </rPr>
          <t>Codice numerico Coeweb: [662] 662</t>
        </r>
      </text>
    </comment>
    <comment ref="L64" authorId="0">
      <text>
        <r>
          <rPr>
            <sz val="11"/>
            <color indexed="8"/>
            <rFont val="Calibri"/>
            <family val="2"/>
            <scheme val="minor"/>
          </rPr>
          <t>Codice numerico Coeweb: [504] 504</t>
        </r>
      </text>
    </comment>
    <comment ref="A65" authorId="0">
      <text>
        <r>
          <rPr>
            <sz val="11"/>
            <color indexed="8"/>
            <rFont val="Calibri"/>
            <family val="2"/>
            <scheme val="minor"/>
          </rPr>
          <t>Codice numerico Coeweb: [708] 708</t>
        </r>
      </text>
    </comment>
    <comment ref="L65" authorId="0">
      <text>
        <r>
          <rPr>
            <sz val="11"/>
            <color indexed="8"/>
            <rFont val="Calibri"/>
            <family val="2"/>
            <scheme val="minor"/>
          </rPr>
          <t>Codice numerico Coeweb: [054] 054</t>
        </r>
      </text>
    </comment>
    <comment ref="A66" authorId="0">
      <text>
        <r>
          <rPr>
            <sz val="11"/>
            <color indexed="8"/>
            <rFont val="Calibri"/>
            <family val="2"/>
            <scheme val="minor"/>
          </rPr>
          <t>Codice numerico Coeweb: [072] 072</t>
        </r>
      </text>
    </comment>
    <comment ref="L66" authorId="0">
      <text>
        <r>
          <rPr>
            <sz val="11"/>
            <color indexed="8"/>
            <rFont val="Calibri"/>
            <family val="2"/>
            <scheme val="minor"/>
          </rPr>
          <t>Codice numerico Coeweb: [079] 079</t>
        </r>
      </text>
    </comment>
    <comment ref="A67" authorId="0">
      <text>
        <r>
          <rPr>
            <sz val="11"/>
            <color indexed="8"/>
            <rFont val="Calibri"/>
            <family val="2"/>
            <scheme val="minor"/>
          </rPr>
          <t>Codice numerico Coeweb: [412] 412</t>
        </r>
      </text>
    </comment>
    <comment ref="L67" authorId="0">
      <text>
        <r>
          <rPr>
            <sz val="11"/>
            <color indexed="8"/>
            <rFont val="Calibri"/>
            <family val="2"/>
            <scheme val="minor"/>
          </rPr>
          <t>Codice numerico Coeweb: [512] 512</t>
        </r>
      </text>
    </comment>
    <comment ref="A68" authorId="0">
      <text>
        <r>
          <rPr>
            <sz val="11"/>
            <color indexed="8"/>
            <rFont val="Calibri"/>
            <family val="2"/>
            <scheme val="minor"/>
          </rPr>
          <t>Codice numerico Coeweb: [696] 696</t>
        </r>
      </text>
    </comment>
    <comment ref="L68" authorId="0">
      <text>
        <r>
          <rPr>
            <sz val="11"/>
            <color indexed="8"/>
            <rFont val="Calibri"/>
            <family val="2"/>
            <scheme val="minor"/>
          </rPr>
          <t>Codice numerico Coeweb: [046] 046</t>
        </r>
      </text>
    </comment>
    <comment ref="A69" authorId="0">
      <text>
        <r>
          <rPr>
            <sz val="11"/>
            <color indexed="8"/>
            <rFont val="Calibri"/>
            <family val="2"/>
            <scheme val="minor"/>
          </rPr>
          <t>Codice numerico Coeweb: [388] 388</t>
        </r>
      </text>
    </comment>
    <comment ref="L69" authorId="0">
      <text>
        <r>
          <rPr>
            <sz val="11"/>
            <color indexed="8"/>
            <rFont val="Calibri"/>
            <family val="2"/>
            <scheme val="minor"/>
          </rPr>
          <t>Codice numerico Coeweb: [528] 528</t>
        </r>
      </text>
    </comment>
    <comment ref="A70" authorId="0">
      <text>
        <r>
          <rPr>
            <sz val="11"/>
            <color indexed="8"/>
            <rFont val="Calibri"/>
            <family val="2"/>
            <scheme val="minor"/>
          </rPr>
          <t>Codice numerico Coeweb: [248] 248</t>
        </r>
      </text>
    </comment>
    <comment ref="L70" authorId="0">
      <text>
        <r>
          <rPr>
            <sz val="11"/>
            <color indexed="8"/>
            <rFont val="Calibri"/>
            <family val="2"/>
            <scheme val="minor"/>
          </rPr>
          <t>Codice numerico Coeweb: [740] 740</t>
        </r>
      </text>
    </comment>
    <comment ref="A71" authorId="0">
      <text>
        <r>
          <rPr>
            <sz val="11"/>
            <color indexed="8"/>
            <rFont val="Calibri"/>
            <family val="2"/>
            <scheme val="minor"/>
          </rPr>
          <t>Codice numerico Coeweb: [054] 054</t>
        </r>
      </text>
    </comment>
    <comment ref="L71" authorId="0">
      <text>
        <r>
          <rPr>
            <sz val="11"/>
            <color indexed="8"/>
            <rFont val="Calibri"/>
            <family val="2"/>
            <scheme val="minor"/>
          </rPr>
          <t>Codice numerico Coeweb: [480] 480</t>
        </r>
      </text>
    </comment>
    <comment ref="A72" authorId="0">
      <text>
        <r>
          <rPr>
            <sz val="11"/>
            <color indexed="8"/>
            <rFont val="Calibri"/>
            <family val="2"/>
            <scheme val="minor"/>
          </rPr>
          <t>Codice numerico Coeweb: [334] 334</t>
        </r>
      </text>
    </comment>
    <comment ref="L72" authorId="0">
      <text>
        <r>
          <rPr>
            <sz val="11"/>
            <color indexed="8"/>
            <rFont val="Calibri"/>
            <family val="2"/>
            <scheme val="minor"/>
          </rPr>
          <t>Codice numerico Coeweb: [708] 708</t>
        </r>
      </text>
    </comment>
    <comment ref="A73" authorId="0">
      <text>
        <r>
          <rPr>
            <sz val="11"/>
            <color indexed="8"/>
            <rFont val="Calibri"/>
            <family val="2"/>
            <scheme val="minor"/>
          </rPr>
          <t>Codice numerico Coeweb: [512] 512</t>
        </r>
      </text>
    </comment>
    <comment ref="L73" authorId="0">
      <text>
        <r>
          <rPr>
            <sz val="11"/>
            <color indexed="8"/>
            <rFont val="Calibri"/>
            <family val="2"/>
            <scheme val="minor"/>
          </rPr>
          <t>Codice numerico Coeweb: [804] 804</t>
        </r>
      </text>
    </comment>
    <comment ref="A74" authorId="0">
      <text>
        <r>
          <rPr>
            <sz val="11"/>
            <color indexed="8"/>
            <rFont val="Calibri"/>
            <family val="2"/>
            <scheme val="minor"/>
          </rPr>
          <t>Codice numerico Coeweb: [804] 804</t>
        </r>
      </text>
    </comment>
    <comment ref="L74" authorId="0">
      <text>
        <r>
          <rPr>
            <sz val="11"/>
            <color indexed="8"/>
            <rFont val="Calibri"/>
            <family val="2"/>
            <scheme val="minor"/>
          </rPr>
          <t>Codice numerico Coeweb: [330] 330</t>
        </r>
      </text>
    </comment>
    <comment ref="A75" authorId="0">
      <text>
        <r>
          <rPr>
            <sz val="11"/>
            <color indexed="8"/>
            <rFont val="Calibri"/>
            <family val="2"/>
            <scheme val="minor"/>
          </rPr>
          <t>Codice numerico Coeweb: [276] 276</t>
        </r>
      </text>
    </comment>
    <comment ref="L75" authorId="0">
      <text>
        <r>
          <rPr>
            <sz val="11"/>
            <color indexed="8"/>
            <rFont val="Calibri"/>
            <family val="2"/>
            <scheme val="minor"/>
          </rPr>
          <t>Codice numerico Coeweb: [093] 093</t>
        </r>
      </text>
    </comment>
    <comment ref="A76" authorId="0">
      <text>
        <r>
          <rPr>
            <sz val="11"/>
            <color indexed="8"/>
            <rFont val="Calibri"/>
            <family val="2"/>
            <scheme val="minor"/>
          </rPr>
          <t>Codice numerico Coeweb: [096] 096</t>
        </r>
      </text>
    </comment>
    <comment ref="L76" authorId="0">
      <text>
        <r>
          <rPr>
            <sz val="11"/>
            <color indexed="8"/>
            <rFont val="Calibri"/>
            <family val="2"/>
            <scheme val="minor"/>
          </rPr>
          <t>Codice numerico Coeweb: [700] 700</t>
        </r>
      </text>
    </comment>
    <comment ref="A77" authorId="0">
      <text>
        <r>
          <rPr>
            <sz val="11"/>
            <color indexed="8"/>
            <rFont val="Calibri"/>
            <family val="2"/>
            <scheme val="minor"/>
          </rPr>
          <t>Codice numerico Coeweb: [093] 093</t>
        </r>
      </text>
    </comment>
    <comment ref="L77" authorId="0">
      <text>
        <r>
          <rPr>
            <sz val="11"/>
            <color indexed="8"/>
            <rFont val="Calibri"/>
            <family val="2"/>
            <scheme val="minor"/>
          </rPr>
          <t>Codice numerico Coeweb: [216] 216</t>
        </r>
      </text>
    </comment>
    <comment ref="A78" authorId="0">
      <text>
        <r>
          <rPr>
            <sz val="11"/>
            <color indexed="8"/>
            <rFont val="Calibri"/>
            <family val="2"/>
            <scheme val="minor"/>
          </rPr>
          <t>Codice numerico Coeweb: [389] 389</t>
        </r>
      </text>
    </comment>
    <comment ref="L78" authorId="0">
      <text>
        <r>
          <rPr>
            <sz val="11"/>
            <color indexed="8"/>
            <rFont val="Calibri"/>
            <family val="2"/>
            <scheme val="minor"/>
          </rPr>
          <t>Codice numerico Coeweb: [276] 276</t>
        </r>
      </text>
    </comment>
    <comment ref="A79" authorId="0">
      <text>
        <r>
          <rPr>
            <sz val="11"/>
            <color indexed="8"/>
            <rFont val="Calibri"/>
            <family val="2"/>
            <scheme val="minor"/>
          </rPr>
          <t>Codice numerico Coeweb: [046] 046</t>
        </r>
      </text>
    </comment>
    <comment ref="L79" authorId="0">
      <text>
        <r>
          <rPr>
            <sz val="11"/>
            <color indexed="8"/>
            <rFont val="Calibri"/>
            <family val="2"/>
            <scheme val="minor"/>
          </rPr>
          <t>Codice numerico Coeweb: [600] 600</t>
        </r>
      </text>
    </comment>
    <comment ref="A80" authorId="0">
      <text>
        <r>
          <rPr>
            <sz val="11"/>
            <color indexed="8"/>
            <rFont val="Calibri"/>
            <family val="2"/>
            <scheme val="minor"/>
          </rPr>
          <t>Codice numerico Coeweb: [647] 647</t>
        </r>
      </text>
    </comment>
    <comment ref="L80" authorId="0">
      <text>
        <r>
          <rPr>
            <sz val="11"/>
            <color indexed="8"/>
            <rFont val="Calibri"/>
            <family val="2"/>
            <scheme val="minor"/>
          </rPr>
          <t>Codice numerico Coeweb: [701] 701</t>
        </r>
      </text>
    </comment>
    <comment ref="A81" authorId="0">
      <text>
        <r>
          <rPr>
            <sz val="11"/>
            <color indexed="8"/>
            <rFont val="Calibri"/>
            <family val="2"/>
            <scheme val="minor"/>
          </rPr>
          <t>Codice numerico Coeweb: [480] 480</t>
        </r>
      </text>
    </comment>
    <comment ref="L81" authorId="0">
      <text>
        <r>
          <rPr>
            <sz val="11"/>
            <color indexed="8"/>
            <rFont val="Calibri"/>
            <family val="2"/>
            <scheme val="minor"/>
          </rPr>
          <t>Codice numerico Coeweb: [272] 272</t>
        </r>
      </text>
    </comment>
    <comment ref="A82" authorId="0">
      <text>
        <r>
          <rPr>
            <sz val="11"/>
            <color indexed="8"/>
            <rFont val="Calibri"/>
            <family val="2"/>
            <scheme val="minor"/>
          </rPr>
          <t>Codice numerico Coeweb: [666] 666</t>
        </r>
      </text>
    </comment>
    <comment ref="L82" authorId="0">
      <text>
        <r>
          <rPr>
            <sz val="11"/>
            <color indexed="8"/>
            <rFont val="Calibri"/>
            <family val="2"/>
            <scheme val="minor"/>
          </rPr>
          <t>Codice numerico Coeweb: [706] 706</t>
        </r>
      </text>
    </comment>
    <comment ref="A83" authorId="0">
      <text>
        <r>
          <rPr>
            <sz val="11"/>
            <color indexed="8"/>
            <rFont val="Calibri"/>
            <family val="2"/>
            <scheme val="minor"/>
          </rPr>
          <t>Codice numerico Coeweb: [416] 416</t>
        </r>
      </text>
    </comment>
    <comment ref="L83" authorId="0">
      <text>
        <r>
          <rPr>
            <sz val="11"/>
            <color indexed="8"/>
            <rFont val="Calibri"/>
            <family val="2"/>
            <scheme val="minor"/>
          </rPr>
          <t>Codice numerico Coeweb: [436] 436</t>
        </r>
      </text>
    </comment>
    <comment ref="A84" authorId="0">
      <text>
        <r>
          <rPr>
            <sz val="11"/>
            <color indexed="8"/>
            <rFont val="Calibri"/>
            <family val="2"/>
            <scheme val="minor"/>
          </rPr>
          <t>Codice numerico Coeweb: [272] 272</t>
        </r>
      </text>
    </comment>
    <comment ref="L84" authorId="0">
      <text>
        <r>
          <rPr>
            <sz val="11"/>
            <color indexed="8"/>
            <rFont val="Calibri"/>
            <family val="2"/>
            <scheme val="minor"/>
          </rPr>
          <t>Codice numerico Coeweb: [073] 073</t>
        </r>
      </text>
    </comment>
    <comment ref="A85" authorId="0">
      <text>
        <r>
          <rPr>
            <sz val="11"/>
            <color indexed="8"/>
            <rFont val="Calibri"/>
            <family val="2"/>
            <scheme val="minor"/>
          </rPr>
          <t>Codice numerico Coeweb: [075] 075</t>
        </r>
      </text>
    </comment>
    <comment ref="L85" authorId="0">
      <text>
        <r>
          <rPr>
            <sz val="11"/>
            <color indexed="8"/>
            <rFont val="Calibri"/>
            <family val="2"/>
            <scheme val="minor"/>
          </rPr>
          <t>Codice numerico Coeweb: [095] 095</t>
        </r>
      </text>
    </comment>
    <comment ref="A86" authorId="0">
      <text>
        <r>
          <rPr>
            <sz val="11"/>
            <color indexed="8"/>
            <rFont val="Calibri"/>
            <family val="2"/>
            <scheme val="minor"/>
          </rPr>
          <t>Codice numerico Coeweb: [288] 288</t>
        </r>
      </text>
    </comment>
    <comment ref="L86" authorId="0">
      <text>
        <r>
          <rPr>
            <sz val="11"/>
            <color indexed="8"/>
            <rFont val="Calibri"/>
            <family val="2"/>
            <scheme val="minor"/>
          </rPr>
          <t>Codice numerico Coeweb: [018] 018</t>
        </r>
      </text>
    </comment>
    <comment ref="A87" authorId="0">
      <text>
        <r>
          <rPr>
            <sz val="11"/>
            <color indexed="8"/>
            <rFont val="Calibri"/>
            <family val="2"/>
            <scheme val="minor"/>
          </rPr>
          <t>Codice numerico Coeweb: [302] 302</t>
        </r>
      </text>
    </comment>
    <comment ref="L87" authorId="0">
      <text>
        <r>
          <rPr>
            <sz val="11"/>
            <color indexed="8"/>
            <rFont val="Calibri"/>
            <family val="2"/>
            <scheme val="minor"/>
          </rPr>
          <t>Codice numerico Coeweb: [649] 649</t>
        </r>
      </text>
    </comment>
    <comment ref="A88" authorId="0">
      <text>
        <r>
          <rPr>
            <sz val="11"/>
            <color indexed="8"/>
            <rFont val="Calibri"/>
            <family val="2"/>
            <scheme val="minor"/>
          </rPr>
          <t>Codice numerico Coeweb: [428] 428</t>
        </r>
      </text>
    </comment>
    <comment ref="L88" authorId="0">
      <text>
        <r>
          <rPr>
            <sz val="11"/>
            <color indexed="8"/>
            <rFont val="Calibri"/>
            <family val="2"/>
            <scheme val="minor"/>
          </rPr>
          <t>Codice numerico Coeweb: [352] 352</t>
        </r>
      </text>
    </comment>
    <comment ref="A89" authorId="0">
      <text>
        <r>
          <rPr>
            <sz val="11"/>
            <color indexed="8"/>
            <rFont val="Calibri"/>
            <family val="2"/>
            <scheme val="minor"/>
          </rPr>
          <t>Codice numerico Coeweb: [628] 628</t>
        </r>
      </text>
    </comment>
    <comment ref="L89" authorId="0">
      <text>
        <r>
          <rPr>
            <sz val="11"/>
            <color indexed="8"/>
            <rFont val="Calibri"/>
            <family val="2"/>
            <scheme val="minor"/>
          </rPr>
          <t>Codice numerico Coeweb: [628] 628</t>
        </r>
      </text>
    </comment>
    <comment ref="A90" authorId="0">
      <text>
        <r>
          <rPr>
            <sz val="11"/>
            <color indexed="8"/>
            <rFont val="Calibri"/>
            <family val="2"/>
            <scheme val="minor"/>
          </rPr>
          <t>Codice numerico Coeweb: [352] 352</t>
        </r>
      </text>
    </comment>
    <comment ref="L90" authorId="0">
      <text>
        <r>
          <rPr>
            <sz val="11"/>
            <color indexed="8"/>
            <rFont val="Calibri"/>
            <family val="2"/>
            <scheme val="minor"/>
          </rPr>
          <t>Codice numerico Coeweb: [612] 612</t>
        </r>
      </text>
    </comment>
    <comment ref="A91" authorId="0">
      <text>
        <r>
          <rPr>
            <sz val="11"/>
            <color indexed="8"/>
            <rFont val="Calibri"/>
            <family val="2"/>
            <scheme val="minor"/>
          </rPr>
          <t>Nota paese partner vecchia descrizione: [NO] - dal 1995 al 1996 - Arcipelago dello Svalbard
Codice numerico Coeweb: [028] 028</t>
        </r>
      </text>
    </comment>
    <comment ref="L91" authorId="0">
      <text>
        <r>
          <rPr>
            <sz val="11"/>
            <color indexed="8"/>
            <rFont val="Calibri"/>
            <family val="2"/>
            <scheme val="minor"/>
          </rPr>
          <t>Codice numerico Coeweb: [456] 456</t>
        </r>
      </text>
    </comment>
    <comment ref="A92" authorId="0">
      <text>
        <r>
          <rPr>
            <sz val="11"/>
            <color indexed="8"/>
            <rFont val="Calibri"/>
            <family val="2"/>
            <scheme val="minor"/>
          </rPr>
          <t>Codice numerico Coeweb: [706] 706</t>
        </r>
      </text>
    </comment>
    <comment ref="L92" authorId="0">
      <text>
        <r>
          <rPr>
            <sz val="11"/>
            <color indexed="8"/>
            <rFont val="Calibri"/>
            <family val="2"/>
            <scheme val="minor"/>
          </rPr>
          <t>Codice numerico Coeweb: [077] 077</t>
        </r>
      </text>
    </comment>
    <comment ref="A93" authorId="0">
      <text>
        <r>
          <rPr>
            <sz val="11"/>
            <color indexed="8"/>
            <rFont val="Calibri"/>
            <family val="2"/>
            <scheme val="minor"/>
          </rPr>
          <t>Codice numerico Coeweb: [740] 740</t>
        </r>
      </text>
    </comment>
    <comment ref="L93" authorId="0">
      <text>
        <r>
          <rPr>
            <sz val="11"/>
            <color indexed="8"/>
            <rFont val="Calibri"/>
            <family val="2"/>
            <scheme val="minor"/>
          </rPr>
          <t>Codice numerico Coeweb: [074] 074</t>
        </r>
      </text>
    </comment>
    <comment ref="A94" authorId="0">
      <text>
        <r>
          <rPr>
            <sz val="11"/>
            <color indexed="8"/>
            <rFont val="Calibri"/>
            <family val="2"/>
            <scheme val="minor"/>
          </rPr>
          <t>Codice numerico Coeweb: [600] 600</t>
        </r>
      </text>
    </comment>
    <comment ref="L94" authorId="0">
      <text>
        <r>
          <rPr>
            <sz val="11"/>
            <color indexed="8"/>
            <rFont val="Calibri"/>
            <family val="2"/>
            <scheme val="minor"/>
          </rPr>
          <t>Codice numerico Coeweb: [096] 096</t>
        </r>
      </text>
    </comment>
    <comment ref="A95" authorId="0">
      <text>
        <r>
          <rPr>
            <sz val="11"/>
            <color indexed="8"/>
            <rFont val="Calibri"/>
            <family val="2"/>
            <scheme val="minor"/>
          </rPr>
          <t>Codice numerico Coeweb: [350] 350</t>
        </r>
      </text>
    </comment>
    <comment ref="L95" authorId="0">
      <text>
        <r>
          <rPr>
            <sz val="11"/>
            <color indexed="8"/>
            <rFont val="Calibri"/>
            <family val="2"/>
            <scheme val="minor"/>
          </rPr>
          <t>Codice numerico Coeweb: [322] 322</t>
        </r>
      </text>
    </comment>
    <comment ref="A96" authorId="0">
      <text>
        <r>
          <rPr>
            <sz val="11"/>
            <color indexed="8"/>
            <rFont val="Calibri"/>
            <family val="2"/>
            <scheme val="minor"/>
          </rPr>
          <t>Codice numerico Coeweb: [448] 448</t>
        </r>
      </text>
    </comment>
    <comment ref="L96" authorId="0">
      <text>
        <r>
          <rPr>
            <sz val="11"/>
            <color indexed="8"/>
            <rFont val="Calibri"/>
            <family val="2"/>
            <scheme val="minor"/>
          </rPr>
          <t>Codice numerico Coeweb: [076] 076</t>
        </r>
      </text>
    </comment>
    <comment ref="A97" authorId="0">
      <text>
        <r>
          <rPr>
            <sz val="11"/>
            <color indexed="8"/>
            <rFont val="Calibri"/>
            <family val="2"/>
            <scheme val="minor"/>
          </rPr>
          <t>Codice numerico Coeweb: [640] 640</t>
        </r>
      </text>
    </comment>
    <comment ref="L97" authorId="0">
      <text>
        <r>
          <rPr>
            <sz val="11"/>
            <color indexed="8"/>
            <rFont val="Calibri"/>
            <family val="2"/>
            <scheme val="minor"/>
          </rPr>
          <t>Codice numerico Coeweb: [520] 520</t>
        </r>
      </text>
    </comment>
    <comment ref="A98" authorId="0">
      <text>
        <r>
          <rPr>
            <sz val="11"/>
            <color indexed="8"/>
            <rFont val="Calibri"/>
            <family val="2"/>
            <scheme val="minor"/>
          </rPr>
          <t>Codice numerico Coeweb: [604] 604</t>
        </r>
      </text>
    </comment>
    <comment ref="L98" authorId="0">
      <text>
        <r>
          <rPr>
            <sz val="11"/>
            <color indexed="8"/>
            <rFont val="Calibri"/>
            <family val="2"/>
            <scheme val="minor"/>
          </rPr>
          <t>Nota paese partner vecchia descrizione: [CG] - dal 1993 al 1997 - Congo (Repubblica)
Codice numerico Coeweb: [318] 318</t>
        </r>
      </text>
    </comment>
    <comment ref="A99" authorId="0">
      <text>
        <r>
          <rPr>
            <sz val="11"/>
            <color indexed="8"/>
            <rFont val="Calibri"/>
            <family val="2"/>
            <scheme val="minor"/>
          </rPr>
          <t>Codice numerico Coeweb: [436] 436</t>
        </r>
      </text>
    </comment>
    <comment ref="L99" authorId="0">
      <text>
        <r>
          <rPr>
            <sz val="11"/>
            <color indexed="8"/>
            <rFont val="Calibri"/>
            <family val="2"/>
            <scheme val="minor"/>
          </rPr>
          <t>Codice numerico Coeweb: [334] 334</t>
        </r>
      </text>
    </comment>
    <comment ref="A100" authorId="0">
      <text>
        <r>
          <rPr>
            <sz val="11"/>
            <color indexed="8"/>
            <rFont val="Calibri"/>
            <family val="2"/>
            <scheme val="minor"/>
          </rPr>
          <t>Codice numerico Coeweb: [649] 649</t>
        </r>
      </text>
    </comment>
    <comment ref="L100" authorId="0">
      <text>
        <r>
          <rPr>
            <sz val="11"/>
            <color indexed="8"/>
            <rFont val="Calibri"/>
            <family val="2"/>
            <scheme val="minor"/>
          </rPr>
          <t>Codice numerico Coeweb: [097] 097</t>
        </r>
      </text>
    </comment>
    <comment ref="A101" authorId="0">
      <text>
        <r>
          <rPr>
            <sz val="11"/>
            <color indexed="8"/>
            <rFont val="Calibri"/>
            <family val="2"/>
            <scheme val="minor"/>
          </rPr>
          <t>Codice numerico Coeweb: [669] 669</t>
        </r>
      </text>
    </comment>
    <comment ref="L101" authorId="0">
      <text>
        <r>
          <rPr>
            <sz val="11"/>
            <color indexed="8"/>
            <rFont val="Calibri"/>
            <family val="2"/>
            <scheme val="minor"/>
          </rPr>
          <t>Codice numerico Coeweb: [608] 608</t>
        </r>
      </text>
    </comment>
    <comment ref="A102" authorId="0">
      <text>
        <r>
          <rPr>
            <sz val="11"/>
            <color indexed="8"/>
            <rFont val="Calibri"/>
            <family val="2"/>
            <scheme val="minor"/>
          </rPr>
          <t>Codice numerico Coeweb: [081] 081</t>
        </r>
      </text>
    </comment>
    <comment ref="L102" authorId="0">
      <text>
        <r>
          <rPr>
            <sz val="11"/>
            <color indexed="8"/>
            <rFont val="Calibri"/>
            <family val="2"/>
            <scheme val="minor"/>
          </rPr>
          <t>Codice numerico Coeweb: [248] 248</t>
        </r>
      </text>
    </comment>
    <comment ref="A103" authorId="0">
      <text>
        <r>
          <rPr>
            <sz val="11"/>
            <color indexed="8"/>
            <rFont val="Calibri"/>
            <family val="2"/>
            <scheme val="minor"/>
          </rPr>
          <t>Codice numerico Coeweb: [463] 463</t>
        </r>
      </text>
    </comment>
    <comment ref="L103" authorId="0">
      <text>
        <r>
          <rPr>
            <sz val="11"/>
            <color indexed="8"/>
            <rFont val="Calibri"/>
            <family val="2"/>
            <scheme val="minor"/>
          </rPr>
          <t>Codice numerico Coeweb: [346] 346</t>
        </r>
      </text>
    </comment>
    <comment ref="A104" authorId="0">
      <text>
        <r>
          <rPr>
            <sz val="11"/>
            <color indexed="8"/>
            <rFont val="Calibri"/>
            <family val="2"/>
            <scheme val="minor"/>
          </rPr>
          <t>Codice numerico Coeweb: [216] 216</t>
        </r>
      </text>
    </comment>
    <comment ref="L104" authorId="0">
      <text>
        <r>
          <rPr>
            <sz val="11"/>
            <color indexed="8"/>
            <rFont val="Calibri"/>
            <family val="2"/>
            <scheme val="minor"/>
          </rPr>
          <t>Codice numerico Coeweb: [616] 616</t>
        </r>
      </text>
    </comment>
    <comment ref="A105" authorId="0">
      <text>
        <r>
          <rPr>
            <sz val="11"/>
            <color indexed="8"/>
            <rFont val="Calibri"/>
            <family val="2"/>
            <scheme val="minor"/>
          </rPr>
          <t>Codice numerico Coeweb: [346] 346</t>
        </r>
      </text>
    </comment>
    <comment ref="L105" authorId="0">
      <text>
        <r>
          <rPr>
            <sz val="11"/>
            <color indexed="8"/>
            <rFont val="Calibri"/>
            <family val="2"/>
            <scheme val="minor"/>
          </rPr>
          <t>Codice numerico Coeweb: [604] 604</t>
        </r>
      </text>
    </comment>
    <comment ref="A106" authorId="0">
      <text>
        <r>
          <rPr>
            <sz val="11"/>
            <color indexed="8"/>
            <rFont val="Calibri"/>
            <family val="2"/>
            <scheme val="minor"/>
          </rPr>
          <t>Codice numerico Coeweb: [524] 524</t>
        </r>
      </text>
    </comment>
    <comment ref="L106" authorId="0">
      <text>
        <r>
          <rPr>
            <sz val="11"/>
            <color indexed="8"/>
            <rFont val="Calibri"/>
            <family val="2"/>
            <scheme val="minor"/>
          </rPr>
          <t>Codice numerico Coeweb: [484] 484</t>
        </r>
      </text>
    </comment>
    <comment ref="A107" authorId="0">
      <text>
        <r>
          <rPr>
            <sz val="11"/>
            <color indexed="8"/>
            <rFont val="Calibri"/>
            <family val="2"/>
            <scheme val="minor"/>
          </rPr>
          <t>Codice numerico Coeweb: [488] 488</t>
        </r>
      </text>
    </comment>
    <comment ref="L107" authorId="0">
      <text>
        <r>
          <rPr>
            <sz val="11"/>
            <color indexed="8"/>
            <rFont val="Calibri"/>
            <family val="2"/>
            <scheme val="minor"/>
          </rPr>
          <t>Codice numerico Coeweb: [442] 442</t>
        </r>
      </text>
    </comment>
    <comment ref="A108" authorId="0">
      <text>
        <r>
          <rPr>
            <sz val="11"/>
            <color indexed="8"/>
            <rFont val="Calibri"/>
            <family val="2"/>
            <scheme val="minor"/>
          </rPr>
          <t>Codice numerico Coeweb: [097] 097</t>
        </r>
      </text>
    </comment>
    <comment ref="L108" authorId="0">
      <text>
        <r>
          <rPr>
            <sz val="11"/>
            <color indexed="8"/>
            <rFont val="Calibri"/>
            <family val="2"/>
            <scheme val="minor"/>
          </rPr>
          <t>Codice numerico Coeweb: [081] 081</t>
        </r>
      </text>
    </comment>
    <comment ref="A109" authorId="0">
      <text>
        <r>
          <rPr>
            <sz val="11"/>
            <color indexed="8"/>
            <rFont val="Calibri"/>
            <family val="2"/>
            <scheme val="minor"/>
          </rPr>
          <t>Codice numerico Coeweb: [260] 260</t>
        </r>
      </text>
    </comment>
    <comment ref="L109" authorId="0">
      <text>
        <r>
          <rPr>
            <sz val="11"/>
            <color indexed="8"/>
            <rFont val="Calibri"/>
            <family val="2"/>
            <scheme val="minor"/>
          </rPr>
          <t>Codice numerico Coeweb: [472] 472</t>
        </r>
      </text>
    </comment>
    <comment ref="A110" authorId="0">
      <text>
        <r>
          <rPr>
            <sz val="11"/>
            <color indexed="8"/>
            <rFont val="Calibri"/>
            <family val="2"/>
            <scheme val="minor"/>
          </rPr>
          <t>Codice numerico Coeweb: [456] 456</t>
        </r>
      </text>
    </comment>
    <comment ref="L110" authorId="0">
      <text>
        <r>
          <rPr>
            <sz val="11"/>
            <color indexed="8"/>
            <rFont val="Calibri"/>
            <family val="2"/>
            <scheme val="minor"/>
          </rPr>
          <t>Codice numerico Coeweb: [822] 822</t>
        </r>
      </text>
    </comment>
    <comment ref="A111" authorId="0">
      <text>
        <r>
          <rPr>
            <sz val="11"/>
            <color indexed="8"/>
            <rFont val="Calibri"/>
            <family val="2"/>
            <scheme val="minor"/>
          </rPr>
          <t>Codice numerico Coeweb: [076] 076</t>
        </r>
      </text>
    </comment>
    <comment ref="L111" authorId="0">
      <text>
        <r>
          <rPr>
            <sz val="11"/>
            <color indexed="8"/>
            <rFont val="Calibri"/>
            <family val="2"/>
            <scheme val="minor"/>
          </rPr>
          <t>Codice numerico Coeweb: [083] 083</t>
        </r>
      </text>
    </comment>
    <comment ref="A112" authorId="0">
      <text>
        <r>
          <rPr>
            <sz val="11"/>
            <color indexed="8"/>
            <rFont val="Calibri"/>
            <family val="2"/>
            <scheme val="minor"/>
          </rPr>
          <t>Codice numerico Coeweb: [472] 472</t>
        </r>
      </text>
    </comment>
    <comment ref="L112" authorId="0">
      <text>
        <r>
          <rPr>
            <sz val="11"/>
            <color indexed="8"/>
            <rFont val="Calibri"/>
            <family val="2"/>
            <scheme val="minor"/>
          </rPr>
          <t>Codice numerico Coeweb: [524] 524</t>
        </r>
      </text>
    </comment>
    <comment ref="A113" authorId="0">
      <text>
        <r>
          <rPr>
            <sz val="11"/>
            <color indexed="8"/>
            <rFont val="Calibri"/>
            <family val="2"/>
            <scheme val="minor"/>
          </rPr>
          <t>Codice numerico Coeweb: [330] 330</t>
        </r>
      </text>
    </comment>
    <comment ref="L113" authorId="0">
      <text>
        <r>
          <rPr>
            <sz val="11"/>
            <color indexed="8"/>
            <rFont val="Calibri"/>
            <family val="2"/>
            <scheme val="minor"/>
          </rPr>
          <t>Codice numerico Coeweb: [024] 024</t>
        </r>
      </text>
    </comment>
    <comment ref="A114" authorId="0">
      <text>
        <r>
          <rPr>
            <sz val="11"/>
            <color indexed="8"/>
            <rFont val="Calibri"/>
            <family val="2"/>
            <scheme val="minor"/>
          </rPr>
          <t>Codice numerico Coeweb: [452] 452</t>
        </r>
      </text>
    </comment>
    <comment ref="L114" authorId="0">
      <text>
        <r>
          <rPr>
            <sz val="11"/>
            <color indexed="8"/>
            <rFont val="Calibri"/>
            <family val="2"/>
            <scheme val="minor"/>
          </rPr>
          <t>Codice numerico Coeweb: [644] 644</t>
        </r>
      </text>
    </comment>
    <comment ref="A115" authorId="0">
      <text>
        <r>
          <rPr>
            <sz val="11"/>
            <color indexed="8"/>
            <rFont val="Calibri"/>
            <family val="2"/>
            <scheme val="minor"/>
          </rPr>
          <t>Codice numerico Coeweb: [484] 484</t>
        </r>
      </text>
    </comment>
    <comment ref="L115" authorId="0">
      <text>
        <r>
          <rPr>
            <sz val="11"/>
            <color indexed="8"/>
            <rFont val="Calibri"/>
            <family val="2"/>
            <scheme val="minor"/>
          </rPr>
          <t>Codice numerico Coeweb: [500] 500</t>
        </r>
      </text>
    </comment>
    <comment ref="A116" authorId="0">
      <text>
        <r>
          <rPr>
            <sz val="11"/>
            <color indexed="8"/>
            <rFont val="Calibri"/>
            <family val="2"/>
            <scheme val="minor"/>
          </rPr>
          <t>Codice numerico Coeweb: [236] 236</t>
        </r>
      </text>
    </comment>
    <comment ref="L116" authorId="0">
      <text>
        <r>
          <rPr>
            <sz val="11"/>
            <color indexed="8"/>
            <rFont val="Calibri"/>
            <family val="2"/>
            <scheme val="minor"/>
          </rPr>
          <t>Codice numerico Coeweb: [666] 666</t>
        </r>
      </text>
    </comment>
    <comment ref="A117" authorId="0">
      <text>
        <r>
          <rPr>
            <sz val="11"/>
            <color indexed="8"/>
            <rFont val="Calibri"/>
            <family val="2"/>
            <scheme val="minor"/>
          </rPr>
          <t>Codice numerico Coeweb: [373] 373</t>
        </r>
      </text>
    </comment>
    <comment ref="L117" authorId="0">
      <text>
        <r>
          <rPr>
            <sz val="11"/>
            <color indexed="8"/>
            <rFont val="Calibri"/>
            <family val="2"/>
            <scheme val="minor"/>
          </rPr>
          <t>Codice numerico Coeweb: [236] 236</t>
        </r>
      </text>
    </comment>
    <comment ref="A118" authorId="0">
      <text>
        <r>
          <rPr>
            <sz val="11"/>
            <color indexed="8"/>
            <rFont val="Calibri"/>
            <family val="2"/>
            <scheme val="minor"/>
          </rPr>
          <t>Codice numerico Coeweb: [370] 370</t>
        </r>
      </text>
    </comment>
    <comment ref="L118" authorId="0">
      <text>
        <r>
          <rPr>
            <sz val="11"/>
            <color indexed="8"/>
            <rFont val="Calibri"/>
            <family val="2"/>
            <scheme val="minor"/>
          </rPr>
          <t>Codice numerico Coeweb: [428] 428</t>
        </r>
      </text>
    </comment>
    <comment ref="A119" authorId="0">
      <text>
        <r>
          <rPr>
            <sz val="11"/>
            <color indexed="8"/>
            <rFont val="Calibri"/>
            <family val="2"/>
            <scheme val="minor"/>
          </rPr>
          <t>Codice numerico Coeweb: [037] 037</t>
        </r>
      </text>
    </comment>
    <comment ref="L119" authorId="0">
      <text>
        <r>
          <rPr>
            <sz val="11"/>
            <color indexed="8"/>
            <rFont val="Calibri"/>
            <family val="2"/>
            <scheme val="minor"/>
          </rPr>
          <t>Codice numerico Coeweb: [636] 636</t>
        </r>
      </text>
    </comment>
    <comment ref="A120" authorId="0">
      <text>
        <r>
          <rPr>
            <sz val="11"/>
            <color indexed="8"/>
            <rFont val="Calibri"/>
            <family val="2"/>
            <scheme val="minor"/>
          </rPr>
          <t>Codice numerico Coeweb: [208] 208</t>
        </r>
      </text>
    </comment>
    <comment ref="L120" authorId="0">
      <text>
        <r>
          <rPr>
            <sz val="11"/>
            <color indexed="8"/>
            <rFont val="Calibri"/>
            <family val="2"/>
            <scheme val="minor"/>
          </rPr>
          <t>Codice numerico Coeweb: [037] 037</t>
        </r>
      </text>
    </comment>
    <comment ref="A121" authorId="0">
      <text>
        <r>
          <rPr>
            <sz val="11"/>
            <color indexed="8"/>
            <rFont val="Calibri"/>
            <family val="2"/>
            <scheme val="minor"/>
          </rPr>
          <t>Codice numerico Coeweb: [073] 073</t>
        </r>
      </text>
    </comment>
    <comment ref="L121" authorId="0">
      <text>
        <r>
          <rPr>
            <sz val="11"/>
            <color indexed="8"/>
            <rFont val="Calibri"/>
            <family val="2"/>
            <scheme val="minor"/>
          </rPr>
          <t>Codice numerico Coeweb: [416] 416</t>
        </r>
      </text>
    </comment>
    <comment ref="A122" authorId="0">
      <text>
        <r>
          <rPr>
            <sz val="11"/>
            <color indexed="8"/>
            <rFont val="Calibri"/>
            <family val="2"/>
            <scheme val="minor"/>
          </rPr>
          <t>Codice numerico Coeweb: [314] 314</t>
        </r>
      </text>
    </comment>
    <comment ref="L122" authorId="0">
      <text>
        <r>
          <rPr>
            <sz val="11"/>
            <color indexed="8"/>
            <rFont val="Calibri"/>
            <family val="2"/>
            <scheme val="minor"/>
          </rPr>
          <t>Codice numerico Coeweb: [350] 350</t>
        </r>
      </text>
    </comment>
    <comment ref="A123" authorId="0">
      <text>
        <r>
          <rPr>
            <sz val="11"/>
            <color indexed="8"/>
            <rFont val="Calibri"/>
            <family val="2"/>
            <scheme val="minor"/>
          </rPr>
          <t>Codice numerico Coeweb: [612] 612</t>
        </r>
      </text>
    </comment>
    <comment ref="L123" authorId="0">
      <text>
        <r>
          <rPr>
            <sz val="11"/>
            <color indexed="8"/>
            <rFont val="Calibri"/>
            <family val="2"/>
            <scheme val="minor"/>
          </rPr>
          <t>Codice numerico Coeweb: [302] 302</t>
        </r>
      </text>
    </comment>
    <comment ref="A124" authorId="0">
      <text>
        <r>
          <rPr>
            <sz val="11"/>
            <color indexed="8"/>
            <rFont val="Calibri"/>
            <family val="2"/>
            <scheme val="minor"/>
          </rPr>
          <t>Codice numerico Coeweb: [616] 616</t>
        </r>
      </text>
    </comment>
    <comment ref="L124" authorId="0">
      <text>
        <r>
          <rPr>
            <sz val="11"/>
            <color indexed="8"/>
            <rFont val="Calibri"/>
            <family val="2"/>
            <scheme val="minor"/>
          </rPr>
          <t>Codice numerico Coeweb: [284] 284</t>
        </r>
      </text>
    </comment>
    <comment ref="A125" authorId="0">
      <text>
        <r>
          <rPr>
            <sz val="11"/>
            <color indexed="8"/>
            <rFont val="Calibri"/>
            <family val="2"/>
            <scheme val="minor"/>
          </rPr>
          <t>Codice numerico Coeweb: [024] 024</t>
        </r>
      </text>
    </comment>
    <comment ref="L125" authorId="0">
      <text>
        <r>
          <rPr>
            <sz val="11"/>
            <color indexed="8"/>
            <rFont val="Calibri"/>
            <family val="2"/>
            <scheme val="minor"/>
          </rPr>
          <t>Codice numerico Coeweb: [370] 370</t>
        </r>
      </text>
    </comment>
    <comment ref="A126" authorId="0">
      <text>
        <r>
          <rPr>
            <sz val="11"/>
            <color indexed="8"/>
            <rFont val="Calibri"/>
            <family val="2"/>
            <scheme val="minor"/>
          </rPr>
          <t>Nota paese partner vecchia descrizione: [FO] - dal 1900 al 1992 - Isole Færøer
Codice numerico Coeweb: [025] 025</t>
        </r>
      </text>
    </comment>
    <comment ref="L126" authorId="0">
      <text>
        <r>
          <rPr>
            <sz val="11"/>
            <color indexed="8"/>
            <rFont val="Calibri"/>
            <family val="2"/>
            <scheme val="minor"/>
          </rPr>
          <t>Codice numerico Coeweb: [669] 669</t>
        </r>
      </text>
    </comment>
    <comment ref="A127" authorId="0">
      <text>
        <r>
          <rPr>
            <sz val="11"/>
            <color indexed="8"/>
            <rFont val="Calibri"/>
            <family val="2"/>
            <scheme val="minor"/>
          </rPr>
          <t>Codice numerico Coeweb: [636] 636</t>
        </r>
      </text>
    </comment>
    <comment ref="L127" authorId="0">
      <text>
        <r>
          <rPr>
            <sz val="11"/>
            <color indexed="8"/>
            <rFont val="Calibri"/>
            <family val="2"/>
            <scheme val="minor"/>
          </rPr>
          <t>Codice numerico Coeweb: [625] 625</t>
        </r>
      </text>
    </comment>
    <comment ref="A128" authorId="0">
      <text>
        <r>
          <rPr>
            <sz val="11"/>
            <color indexed="8"/>
            <rFont val="Calibri"/>
            <family val="2"/>
            <scheme val="minor"/>
          </rPr>
          <t>Codice numerico Coeweb: [716] 716</t>
        </r>
      </text>
    </comment>
    <comment ref="L128" authorId="0">
      <text>
        <r>
          <rPr>
            <sz val="11"/>
            <color indexed="8"/>
            <rFont val="Calibri"/>
            <family val="2"/>
            <scheme val="minor"/>
          </rPr>
          <t>Codice numerico Coeweb: [078] 078</t>
        </r>
      </text>
    </comment>
    <comment ref="A129" authorId="0">
      <text>
        <r>
          <rPr>
            <sz val="11"/>
            <color indexed="8"/>
            <rFont val="Calibri"/>
            <family val="2"/>
            <scheme val="minor"/>
          </rPr>
          <t>Codice numerico Coeweb: [366] 366</t>
        </r>
      </text>
    </comment>
    <comment ref="L129" authorId="0">
      <text>
        <r>
          <rPr>
            <sz val="11"/>
            <color indexed="8"/>
            <rFont val="Calibri"/>
            <family val="2"/>
            <scheme val="minor"/>
          </rPr>
          <t>Codice numerico Coeweb: [373] 373</t>
        </r>
      </text>
    </comment>
    <comment ref="A130" authorId="0">
      <text>
        <r>
          <rPr>
            <sz val="11"/>
            <color indexed="8"/>
            <rFont val="Calibri"/>
            <family val="2"/>
            <scheme val="minor"/>
          </rPr>
          <t>Codice numerico Coeweb: [676] 676</t>
        </r>
      </text>
    </comment>
    <comment ref="L130" authorId="0">
      <text>
        <r>
          <rPr>
            <sz val="11"/>
            <color indexed="8"/>
            <rFont val="Calibri"/>
            <family val="2"/>
            <scheme val="minor"/>
          </rPr>
          <t>Codice numerico Coeweb: [328] 328</t>
        </r>
      </text>
    </comment>
    <comment ref="A131" authorId="0">
      <text>
        <r>
          <rPr>
            <sz val="11"/>
            <color indexed="8"/>
            <rFont val="Calibri"/>
            <family val="2"/>
            <scheme val="minor"/>
          </rPr>
          <t>Codice numerico Coeweb: [672] 672</t>
        </r>
      </text>
    </comment>
    <comment ref="L131" authorId="0">
      <text>
        <r>
          <rPr>
            <sz val="11"/>
            <color indexed="8"/>
            <rFont val="Calibri"/>
            <family val="2"/>
            <scheme val="minor"/>
          </rPr>
          <t>Codice numerico Coeweb: [432] 432</t>
        </r>
      </text>
    </comment>
    <comment ref="A132" authorId="0">
      <text>
        <r>
          <rPr>
            <sz val="11"/>
            <color indexed="8"/>
            <rFont val="Calibri"/>
            <family val="2"/>
            <scheme val="minor"/>
          </rPr>
          <t>Codice numerico Coeweb: [442] 442</t>
        </r>
      </text>
    </comment>
    <comment ref="L132" authorId="0">
      <text>
        <r>
          <rPr>
            <sz val="11"/>
            <color indexed="8"/>
            <rFont val="Calibri"/>
            <family val="2"/>
            <scheme val="minor"/>
          </rPr>
          <t>Codice numerico Coeweb: [260] 260</t>
        </r>
      </text>
    </comment>
    <comment ref="A133" authorId="0">
      <text>
        <r>
          <rPr>
            <sz val="11"/>
            <color indexed="8"/>
            <rFont val="Calibri"/>
            <family val="2"/>
            <scheme val="minor"/>
          </rPr>
          <t>Codice numerico Coeweb: [801] 801</t>
        </r>
      </text>
    </comment>
    <comment ref="L133" authorId="0">
      <text>
        <r>
          <rPr>
            <sz val="11"/>
            <color indexed="8"/>
            <rFont val="Calibri"/>
            <family val="2"/>
            <scheme val="minor"/>
          </rPr>
          <t>Codice numerico Coeweb: [516] 516</t>
        </r>
      </text>
    </comment>
    <comment ref="A134" authorId="0">
      <text>
        <r>
          <rPr>
            <sz val="11"/>
            <color indexed="8"/>
            <rFont val="Calibri"/>
            <family val="2"/>
            <scheme val="minor"/>
          </rPr>
          <t>Codice numerico Coeweb: [264] 264</t>
        </r>
      </text>
    </comment>
    <comment ref="L134" authorId="0">
      <text>
        <r>
          <rPr>
            <sz val="11"/>
            <color indexed="8"/>
            <rFont val="Calibri"/>
            <family val="2"/>
            <scheme val="minor"/>
          </rPr>
          <t>Codice numerico Coeweb: [247] 247</t>
        </r>
      </text>
    </comment>
    <comment ref="A135" authorId="0">
      <text>
        <r>
          <rPr>
            <sz val="11"/>
            <color indexed="8"/>
            <rFont val="Calibri"/>
            <family val="2"/>
            <scheme val="minor"/>
          </rPr>
          <t>Codice numerico Coeweb: [280] 280</t>
        </r>
      </text>
    </comment>
    <comment ref="L135" authorId="0">
      <text>
        <r>
          <rPr>
            <sz val="11"/>
            <color indexed="8"/>
            <rFont val="Calibri"/>
            <family val="2"/>
            <scheme val="minor"/>
          </rPr>
          <t>Codice numerico Coeweb: [464] 464</t>
        </r>
      </text>
    </comment>
    <comment ref="L136" authorId="0">
      <text>
        <r>
          <rPr>
            <sz val="11"/>
            <color indexed="8"/>
            <rFont val="Calibri"/>
            <family val="2"/>
            <scheme val="minor"/>
          </rPr>
          <t>Codice numerico Coeweb: [640] 640</t>
        </r>
      </text>
    </comment>
    <comment ref="L137" authorId="0">
      <text>
        <r>
          <rPr>
            <sz val="11"/>
            <color indexed="8"/>
            <rFont val="Calibri"/>
            <family val="2"/>
            <scheme val="minor"/>
          </rPr>
          <t>Codice numerico Coeweb: [424] 424</t>
        </r>
      </text>
    </comment>
    <comment ref="L138" authorId="0">
      <text>
        <r>
          <rPr>
            <sz val="11"/>
            <color indexed="8"/>
            <rFont val="Calibri"/>
            <family val="2"/>
            <scheme val="minor"/>
          </rPr>
          <t>Codice numerico Coeweb: [224] 224</t>
        </r>
      </text>
    </comment>
    <comment ref="L139" authorId="0">
      <text>
        <r>
          <rPr>
            <sz val="11"/>
            <color indexed="8"/>
            <rFont val="Calibri"/>
            <family val="2"/>
            <scheme val="minor"/>
          </rPr>
          <t>Codice numerico Coeweb: [469] 469</t>
        </r>
      </text>
    </comment>
    <comment ref="L140" authorId="0">
      <text>
        <r>
          <rPr>
            <sz val="11"/>
            <color indexed="8"/>
            <rFont val="Calibri"/>
            <family val="2"/>
            <scheme val="minor"/>
          </rPr>
          <t>Codice numerico Coeweb: [080] 080</t>
        </r>
      </text>
    </comment>
    <comment ref="L141" authorId="0">
      <text>
        <r>
          <rPr>
            <sz val="11"/>
            <color indexed="8"/>
            <rFont val="Calibri"/>
            <family val="2"/>
            <scheme val="minor"/>
          </rPr>
          <t>Codice numerico Coeweb: [355] 355</t>
        </r>
      </text>
    </comment>
    <comment ref="L142" authorId="0">
      <text>
        <r>
          <rPr>
            <sz val="11"/>
            <color indexed="8"/>
            <rFont val="Calibri"/>
            <family val="2"/>
            <scheme val="minor"/>
          </rPr>
          <t>Codice numerico Coeweb: [716] 716</t>
        </r>
      </text>
    </comment>
    <comment ref="L143" authorId="0">
      <text>
        <r>
          <rPr>
            <sz val="11"/>
            <color indexed="8"/>
            <rFont val="Calibri"/>
            <family val="2"/>
            <scheme val="minor"/>
          </rPr>
          <t>Codice numerico Coeweb: [314] 314</t>
        </r>
      </text>
    </comment>
    <comment ref="L144" authorId="0">
      <text>
        <r>
          <rPr>
            <sz val="11"/>
            <color indexed="8"/>
            <rFont val="Calibri"/>
            <family val="2"/>
            <scheme val="minor"/>
          </rPr>
          <t>Codice numerico Coeweb: [448] 448</t>
        </r>
      </text>
    </comment>
    <comment ref="L145" authorId="0">
      <text>
        <r>
          <rPr>
            <sz val="11"/>
            <color indexed="8"/>
            <rFont val="Calibri"/>
            <family val="2"/>
            <scheme val="minor"/>
          </rPr>
          <t>Codice numerico Coeweb: [280] 280</t>
        </r>
      </text>
    </comment>
    <comment ref="L146" authorId="0">
      <text>
        <r>
          <rPr>
            <sz val="11"/>
            <color indexed="8"/>
            <rFont val="Calibri"/>
            <family val="2"/>
            <scheme val="minor"/>
          </rPr>
          <t>Codice numerico Coeweb: [667] 667</t>
        </r>
      </text>
    </comment>
    <comment ref="L147" authorId="0">
      <text>
        <r>
          <rPr>
            <sz val="11"/>
            <color indexed="8"/>
            <rFont val="Calibri"/>
            <family val="2"/>
            <scheme val="minor"/>
          </rPr>
          <t>Codice numerico Coeweb: [696] 696</t>
        </r>
      </text>
    </comment>
    <comment ref="L148" authorId="0">
      <text>
        <r>
          <rPr>
            <sz val="11"/>
            <color indexed="8"/>
            <rFont val="Calibri"/>
            <family val="2"/>
            <scheme val="minor"/>
          </rPr>
          <t>Codice numerico Coeweb: [366] 366</t>
        </r>
      </text>
    </comment>
    <comment ref="L149" authorId="0">
      <text>
        <r>
          <rPr>
            <sz val="11"/>
            <color indexed="8"/>
            <rFont val="Calibri"/>
            <family val="2"/>
            <scheme val="minor"/>
          </rPr>
          <t>Codice numerico Coeweb: [492] 492</t>
        </r>
      </text>
    </comment>
    <comment ref="L150" authorId="0">
      <text>
        <r>
          <rPr>
            <sz val="11"/>
            <color indexed="8"/>
            <rFont val="Calibri"/>
            <family val="2"/>
            <scheme val="minor"/>
          </rPr>
          <t>Codice numerico Coeweb: [809] 809</t>
        </r>
      </text>
    </comment>
    <comment ref="L151" authorId="0">
      <text>
        <r>
          <rPr>
            <sz val="11"/>
            <color indexed="8"/>
            <rFont val="Calibri"/>
            <family val="2"/>
            <scheme val="minor"/>
          </rPr>
          <t>Codice numerico Coeweb: [082] 082</t>
        </r>
      </text>
    </comment>
    <comment ref="L152" authorId="0">
      <text>
        <r>
          <rPr>
            <sz val="11"/>
            <color indexed="8"/>
            <rFont val="Calibri"/>
            <family val="2"/>
            <scheme val="minor"/>
          </rPr>
          <t>Codice numerico Coeweb: [801] 801</t>
        </r>
      </text>
    </comment>
    <comment ref="L153" authorId="0">
      <text>
        <r>
          <rPr>
            <sz val="11"/>
            <color indexed="8"/>
            <rFont val="Calibri"/>
            <family val="2"/>
            <scheme val="minor"/>
          </rPr>
          <t>Codice numerico Coeweb: [342] 342</t>
        </r>
      </text>
    </comment>
    <comment ref="L155" authorId="0">
      <text>
        <r>
          <rPr>
            <sz val="11"/>
            <color indexed="8"/>
            <rFont val="Calibri"/>
            <family val="2"/>
            <scheme val="minor"/>
          </rPr>
          <t>Codice numerico Coeweb: [463] 463</t>
        </r>
      </text>
    </comment>
    <comment ref="L156" authorId="0">
      <text>
        <r>
          <rPr>
            <sz val="11"/>
            <color indexed="8"/>
            <rFont val="Calibri"/>
            <family val="2"/>
            <scheme val="minor"/>
          </rPr>
          <t>Codice numerico Coeweb: [324] 324</t>
        </r>
      </text>
    </comment>
    <comment ref="L157" authorId="0">
      <text>
        <r>
          <rPr>
            <sz val="11"/>
            <color indexed="8"/>
            <rFont val="Calibri"/>
            <family val="2"/>
            <scheme val="minor"/>
          </rPr>
          <t>Codice numerico Coeweb: [488] 488</t>
        </r>
      </text>
    </comment>
    <comment ref="L158" authorId="0">
      <text>
        <r>
          <rPr>
            <sz val="11"/>
            <color indexed="8"/>
            <rFont val="Calibri"/>
            <family val="2"/>
            <scheme val="minor"/>
          </rPr>
          <t>Codice numerico Coeweb: [268] 268</t>
        </r>
      </text>
    </comment>
    <comment ref="L159" authorId="0">
      <text>
        <r>
          <rPr>
            <sz val="11"/>
            <color indexed="8"/>
            <rFont val="Calibri"/>
            <family val="2"/>
            <scheme val="minor"/>
          </rPr>
          <t>Codice numerico Coeweb: [378] 378</t>
        </r>
      </text>
    </comment>
    <comment ref="L160" authorId="0">
      <text>
        <r>
          <rPr>
            <sz val="11"/>
            <color indexed="8"/>
            <rFont val="Calibri"/>
            <family val="2"/>
            <scheme val="minor"/>
          </rPr>
          <t>Codice numerico Coeweb: [815] 815</t>
        </r>
      </text>
    </comment>
    <comment ref="L161" authorId="0">
      <text>
        <r>
          <rPr>
            <sz val="11"/>
            <color indexed="8"/>
            <rFont val="Calibri"/>
            <family val="2"/>
            <scheme val="minor"/>
          </rPr>
          <t>Codice numerico Coeweb: [043] 043</t>
        </r>
      </text>
    </comment>
    <comment ref="L162" authorId="0">
      <text>
        <r>
          <rPr>
            <sz val="11"/>
            <color indexed="8"/>
            <rFont val="Calibri"/>
            <family val="2"/>
            <scheme val="minor"/>
          </rPr>
          <t>Codice numerico Coeweb: [044] 044</t>
        </r>
      </text>
    </comment>
    <comment ref="L164" authorId="0">
      <text>
        <r>
          <rPr>
            <sz val="11"/>
            <color indexed="8"/>
            <rFont val="Calibri"/>
            <family val="2"/>
            <scheme val="minor"/>
          </rPr>
          <t>Codice numerico Coeweb: [452] 452</t>
        </r>
      </text>
    </comment>
    <comment ref="L165" authorId="0">
      <text>
        <r>
          <rPr>
            <sz val="11"/>
            <color indexed="8"/>
            <rFont val="Calibri"/>
            <family val="2"/>
            <scheme val="minor"/>
          </rPr>
          <t>Codice numerico Coeweb: [413] 413</t>
        </r>
      </text>
    </comment>
    <comment ref="L166" authorId="0">
      <text>
        <r>
          <rPr>
            <sz val="11"/>
            <color indexed="8"/>
            <rFont val="Calibri"/>
            <family val="2"/>
            <scheme val="minor"/>
          </rPr>
          <t>Codice numerico Coeweb: [676] 676</t>
        </r>
      </text>
    </comment>
    <comment ref="L167" authorId="0">
      <text>
        <r>
          <rPr>
            <sz val="11"/>
            <color indexed="8"/>
            <rFont val="Calibri"/>
            <family val="2"/>
            <scheme val="minor"/>
          </rPr>
          <t>Codice numerico Coeweb: [244] 244</t>
        </r>
      </text>
    </comment>
    <comment ref="L168" authorId="0">
      <text>
        <r>
          <rPr>
            <sz val="11"/>
            <color indexed="8"/>
            <rFont val="Calibri"/>
            <family val="2"/>
            <scheme val="minor"/>
          </rPr>
          <t>Codice numerico Coeweb: [660] 660</t>
        </r>
      </text>
    </comment>
    <comment ref="L169" authorId="0">
      <text>
        <r>
          <rPr>
            <sz val="11"/>
            <color indexed="8"/>
            <rFont val="Calibri"/>
            <family val="2"/>
            <scheme val="minor"/>
          </rPr>
          <t>Codice numerico Coeweb: [473] 473</t>
        </r>
      </text>
    </comment>
    <comment ref="L170" authorId="0">
      <text>
        <r>
          <rPr>
            <sz val="11"/>
            <color indexed="8"/>
            <rFont val="Calibri"/>
            <family val="2"/>
            <scheme val="minor"/>
          </rPr>
          <t>Codice numerico Coeweb: [672] 672</t>
        </r>
      </text>
    </comment>
    <comment ref="L171" authorId="0">
      <text>
        <r>
          <rPr>
            <sz val="11"/>
            <color indexed="8"/>
            <rFont val="Calibri"/>
            <family val="2"/>
            <scheme val="minor"/>
          </rPr>
          <t>Codice numerico Coeweb: [228] 228</t>
        </r>
      </text>
    </comment>
    <comment ref="L172" authorId="0">
      <text>
        <r>
          <rPr>
            <sz val="11"/>
            <color indexed="8"/>
            <rFont val="Calibri"/>
            <family val="2"/>
            <scheme val="minor"/>
          </rPr>
          <t>Codice numerico Coeweb: [743] 743</t>
        </r>
      </text>
    </comment>
    <comment ref="L173" authorId="0">
      <text>
        <r>
          <rPr>
            <sz val="11"/>
            <color indexed="8"/>
            <rFont val="Calibri"/>
            <family val="2"/>
            <scheme val="minor"/>
          </rPr>
          <t>Codice numerico Coeweb: [232] 232</t>
        </r>
      </text>
    </comment>
    <comment ref="L174" authorId="0">
      <text>
        <r>
          <rPr>
            <sz val="11"/>
            <color indexed="8"/>
            <rFont val="Calibri"/>
            <family val="2"/>
            <scheme val="minor"/>
          </rPr>
          <t>Codice numerico Coeweb: [449] 449</t>
        </r>
      </text>
    </comment>
    <comment ref="L175" authorId="0">
      <text>
        <r>
          <rPr>
            <sz val="11"/>
            <color indexed="8"/>
            <rFont val="Calibri"/>
            <family val="2"/>
            <scheme val="minor"/>
          </rPr>
          <t>Codice numerico Coeweb: [310] 310</t>
        </r>
      </text>
    </comment>
    <comment ref="L177" authorId="0">
      <text>
        <r>
          <rPr>
            <sz val="11"/>
            <color indexed="8"/>
            <rFont val="Calibri"/>
            <family val="2"/>
            <scheme val="minor"/>
          </rPr>
          <t>Codice numerico Coeweb: [653] 653</t>
        </r>
      </text>
    </comment>
    <comment ref="L178" authorId="0">
      <text>
        <r>
          <rPr>
            <sz val="11"/>
            <color indexed="8"/>
            <rFont val="Calibri"/>
            <family val="2"/>
            <scheme val="minor"/>
          </rPr>
          <t>Codice numerico Coeweb: [389] 389</t>
        </r>
      </text>
    </comment>
    <comment ref="L179" authorId="0">
      <text>
        <r>
          <rPr>
            <sz val="11"/>
            <color indexed="8"/>
            <rFont val="Calibri"/>
            <family val="2"/>
            <scheme val="minor"/>
          </rPr>
          <t>Nota paese partner vecchia descrizione: [FO] - dal 1900 al 1992 - Isole Færøer
Codice numerico Coeweb: [025] 025</t>
        </r>
      </text>
    </comment>
    <comment ref="L180" authorId="0">
      <text>
        <r>
          <rPr>
            <sz val="11"/>
            <color indexed="8"/>
            <rFont val="Calibri"/>
            <family val="2"/>
            <scheme val="minor"/>
          </rPr>
          <t>Codice numerico Coeweb: [459] 459</t>
        </r>
      </text>
    </comment>
    <comment ref="L181" authorId="0">
      <text>
        <r>
          <rPr>
            <sz val="11"/>
            <color indexed="8"/>
            <rFont val="Calibri"/>
            <family val="2"/>
            <scheme val="minor"/>
          </rPr>
          <t>Codice numerico Coeweb: [264] 264</t>
        </r>
      </text>
    </comment>
    <comment ref="L182" authorId="0">
      <text>
        <r>
          <rPr>
            <sz val="11"/>
            <color indexed="8"/>
            <rFont val="Calibri"/>
            <family val="2"/>
            <scheme val="minor"/>
          </rPr>
          <t>Codice numerico Coeweb: [240] 240</t>
        </r>
      </text>
    </comment>
    <comment ref="L183" authorId="0">
      <text>
        <r>
          <rPr>
            <sz val="11"/>
            <color indexed="8"/>
            <rFont val="Calibri"/>
            <family val="2"/>
            <scheme val="minor"/>
          </rPr>
          <t>Codice numerico Coeweb: [382] 382</t>
        </r>
      </text>
    </comment>
    <comment ref="L184" authorId="0">
      <text>
        <r>
          <rPr>
            <sz val="11"/>
            <color indexed="8"/>
            <rFont val="Calibri"/>
            <family val="2"/>
            <scheme val="minor"/>
          </rPr>
          <t>Codice numerico Coeweb: [338] 338</t>
        </r>
      </text>
    </comment>
    <comment ref="L185" authorId="0">
      <text>
        <r>
          <rPr>
            <sz val="11"/>
            <color indexed="8"/>
            <rFont val="Calibri"/>
            <family val="2"/>
            <scheme val="minor"/>
          </rPr>
          <t>Codice numerico Coeweb: [465] 465</t>
        </r>
      </text>
    </comment>
    <comment ref="L186" authorId="0">
      <text>
        <r>
          <rPr>
            <sz val="11"/>
            <color indexed="8"/>
            <rFont val="Calibri"/>
            <family val="2"/>
            <scheme val="minor"/>
          </rPr>
          <t>Codice numerico Coeweb: [252] 252</t>
        </r>
      </text>
    </comment>
    <comment ref="L187" authorId="0">
      <text>
        <r>
          <rPr>
            <sz val="11"/>
            <color indexed="8"/>
            <rFont val="Calibri"/>
            <family val="2"/>
            <scheme val="minor"/>
          </rPr>
          <t>Codice numerico Coeweb: [391] 391</t>
        </r>
      </text>
    </comment>
    <comment ref="L188" authorId="0">
      <text>
        <r>
          <rPr>
            <sz val="11"/>
            <color indexed="8"/>
            <rFont val="Calibri"/>
            <family val="2"/>
            <scheme val="minor"/>
          </rPr>
          <t>Codice numerico Coeweb: [703] 703</t>
        </r>
      </text>
    </comment>
    <comment ref="L189" authorId="0">
      <text>
        <r>
          <rPr>
            <sz val="11"/>
            <color indexed="8"/>
            <rFont val="Calibri"/>
            <family val="2"/>
            <scheme val="minor"/>
          </rPr>
          <t>Codice numerico Coeweb: [306] 306</t>
        </r>
      </text>
    </comment>
    <comment ref="L190" authorId="0">
      <text>
        <r>
          <rPr>
            <sz val="11"/>
            <color indexed="8"/>
            <rFont val="Calibri"/>
            <family val="2"/>
            <scheme val="minor"/>
          </rPr>
          <t>Nota paese partner vecchia descrizione: [XC] - dal 1993 al 1998 - Ceuta e Melilla
Codice numerico Coeweb: [022] 022</t>
        </r>
      </text>
    </comment>
    <comment ref="L192" authorId="0">
      <text>
        <r>
          <rPr>
            <sz val="11"/>
            <color indexed="8"/>
            <rFont val="Calibri"/>
            <family val="2"/>
            <scheme val="minor"/>
          </rPr>
          <t>Codice numerico Coeweb: [837] 837</t>
        </r>
      </text>
    </comment>
    <comment ref="L193" authorId="0">
      <text>
        <r>
          <rPr>
            <sz val="11"/>
            <color indexed="8"/>
            <rFont val="Calibri"/>
            <family val="2"/>
            <scheme val="minor"/>
          </rPr>
          <t>Codice numerico Coeweb: [336] 336</t>
        </r>
      </text>
    </comment>
    <comment ref="L194" authorId="0">
      <text>
        <r>
          <rPr>
            <sz val="11"/>
            <color indexed="8"/>
            <rFont val="Calibri"/>
            <family val="2"/>
            <scheme val="minor"/>
          </rPr>
          <t>Codice numerico Coeweb: [831] 831</t>
        </r>
      </text>
    </comment>
    <comment ref="L195" authorId="0">
      <text>
        <r>
          <rPr>
            <sz val="11"/>
            <color indexed="8"/>
            <rFont val="Calibri"/>
            <family val="2"/>
            <scheme val="minor"/>
          </rPr>
          <t>Codice numerico Coeweb: [684] 684</t>
        </r>
      </text>
    </comment>
    <comment ref="L196" authorId="0">
      <text>
        <r>
          <rPr>
            <sz val="11"/>
            <color indexed="8"/>
            <rFont val="Calibri"/>
            <family val="2"/>
            <scheme val="minor"/>
          </rPr>
          <t>Codice numerico Coeweb: [386] 386</t>
        </r>
      </text>
    </comment>
    <comment ref="L197" authorId="0">
      <text>
        <r>
          <rPr>
            <sz val="11"/>
            <color indexed="8"/>
            <rFont val="Calibri"/>
            <family val="2"/>
            <scheme val="minor"/>
          </rPr>
          <t>Nota paese partner vecchia descrizione: [WS] - dal 1993 al 1998 - Samoa occidentali
Codice numerico Coeweb: [819] 819</t>
        </r>
      </text>
    </comment>
    <comment ref="L198" authorId="0">
      <text>
        <r>
          <rPr>
            <sz val="11"/>
            <color indexed="8"/>
            <rFont val="Calibri"/>
            <family val="2"/>
            <scheme val="minor"/>
          </rPr>
          <t>Codice numerico Coeweb: [467] 467</t>
        </r>
      </text>
    </comment>
    <comment ref="L199" authorId="0">
      <text>
        <r>
          <rPr>
            <sz val="11"/>
            <color indexed="8"/>
            <rFont val="Calibri"/>
            <family val="2"/>
            <scheme val="minor"/>
          </rPr>
          <t>Codice numerico Coeweb: [816] 816</t>
        </r>
      </text>
    </comment>
  </commentList>
</comments>
</file>

<file path=xl/sharedStrings.xml><?xml version="1.0" encoding="utf-8"?>
<sst xmlns="http://schemas.openxmlformats.org/spreadsheetml/2006/main" count="549" uniqueCount="356">
  <si>
    <t xml:space="preserve">[ITD5] Emilia-Romagna  </t>
  </si>
  <si>
    <t xml:space="preserve">[ITD51] Piacenza  </t>
  </si>
  <si>
    <t xml:space="preserve">[ITD52] Parma  </t>
  </si>
  <si>
    <t xml:space="preserve">[ITD53] Reggio nell'Emilia  </t>
  </si>
  <si>
    <t xml:space="preserve">[ITD54] Modena  </t>
  </si>
  <si>
    <t xml:space="preserve">[ITD55] Bologna  </t>
  </si>
  <si>
    <t xml:space="preserve">[ITD56] Ferrara  </t>
  </si>
  <si>
    <t xml:space="preserve">[ITD57] Ravenna  </t>
  </si>
  <si>
    <t xml:space="preserve">[ITD58] ForlÃ¬-Cesena  </t>
  </si>
  <si>
    <t xml:space="preserve">[ITD59] Rimini  </t>
  </si>
  <si>
    <t>Saldo comm.</t>
  </si>
  <si>
    <t>import</t>
  </si>
  <si>
    <t>export</t>
  </si>
  <si>
    <t>Elaborazioni Ufficio Studi e Statistica della Camera di commercio dell'Emilia su dati Istat</t>
  </si>
  <si>
    <t>MERCE</t>
  </si>
  <si>
    <t xml:space="preserve">[A] [A] PRODOTTI DELL'AGRICOLTURA, DELLA SILVICOLTURA E DELLA PESCA  </t>
  </si>
  <si>
    <t xml:space="preserve">[B] [B] PRODOTTI DELL'ESTRAZIONE DI MINERALI DA CAVE E MINIERE  </t>
  </si>
  <si>
    <t xml:space="preserve">[C] [C] PRODOTTI DELLE ATTIVITÀ MANIFATTURIERE  </t>
  </si>
  <si>
    <t xml:space="preserve">[E] [E] PRODOTTI DELLE ATTIVITÀ  DI TRATTAMENTO DEI RIFIUTI E RISANAMENTO  </t>
  </si>
  <si>
    <t xml:space="preserve">[J] [J] PRODOTTI DELLE ATTIVITÀ DEI SERVIZI DI INFORMAZIONE E COMUNICAZIONE  </t>
  </si>
  <si>
    <t xml:space="preserve">[M] [M] PRODOTTI DELLE ATTIVITÀ PROFESSIONALI, SCIENTIFICHE E TECNICHE  </t>
  </si>
  <si>
    <t xml:space="preserve">[R] [R] PRODOTTI DELLE ATTIVITÀ ARTISTICHE, SPORTIVE, DI INTRATTENIMENTO E DIVERTIMENTO  </t>
  </si>
  <si>
    <t xml:space="preserve">[V] [V] MERCI DICHIARATE COME PROVVISTE DI BORDO, MERCI NAZIONALI DI RITORNO E RESPINTE, MERCI VARIE  </t>
  </si>
  <si>
    <t xml:space="preserve">[EUR] Europa  </t>
  </si>
  <si>
    <t xml:space="preserve">[AFR] Africa  </t>
  </si>
  <si>
    <t xml:space="preserve">[AME] America  </t>
  </si>
  <si>
    <t xml:space="preserve">[ASI] Asia  </t>
  </si>
  <si>
    <t xml:space="preserve">[OCE_OCE_OTH] Oceania ed altri territori  </t>
  </si>
  <si>
    <t>TERRITORIO</t>
  </si>
  <si>
    <t>Paesi</t>
  </si>
  <si>
    <t>Import 2025</t>
  </si>
  <si>
    <t>Incidenza su totale import</t>
  </si>
  <si>
    <t>Export 2025</t>
  </si>
  <si>
    <t>Incidenza su totale Export</t>
  </si>
  <si>
    <t>CONTINENTE</t>
  </si>
  <si>
    <t xml:space="preserve">[CA] [CA] Prodotti alimentari, bevande e tabacco  </t>
  </si>
  <si>
    <t xml:space="preserve">[CB] [CB] Prodotti tessili, abbigliamento, pelli e accessori  </t>
  </si>
  <si>
    <t xml:space="preserve">[CC] [CC] Legno e prodotti in legno; carta e stampa  </t>
  </si>
  <si>
    <t xml:space="preserve">[CD] [CD] Coke e prodotti petroliferi raffinati  </t>
  </si>
  <si>
    <t xml:space="preserve">[CE] [CE] Sostanze e prodotti chimici  </t>
  </si>
  <si>
    <t xml:space="preserve">[CF] [CF] Articoli farmaceutici, chimico-medicinali e botanici  </t>
  </si>
  <si>
    <t xml:space="preserve">[CG] [CG] Articoli in gomma e materie plastiche, altri prodotti della lavorazione di minerali non metalliferi  </t>
  </si>
  <si>
    <t xml:space="preserve">[CH] [CH] Metalli di base e prodotti in metallo, esclusi macchine e impianti  </t>
  </si>
  <si>
    <t xml:space="preserve">[CI] [CI] Computer, apparecchi elettronici e ottici  </t>
  </si>
  <si>
    <t xml:space="preserve">[CJ] [CJ] Apparecchi elettrici  </t>
  </si>
  <si>
    <t xml:space="preserve">[CK] [CK] Macchinari e apparecchi n.c.a.  </t>
  </si>
  <si>
    <t xml:space="preserve">[CL] [CL] Mezzi di trasporto  </t>
  </si>
  <si>
    <t xml:space="preserve">[CM] [CM] Prodotti delle altre attività manifatturiere  </t>
  </si>
  <si>
    <t xml:space="preserve">[ITC11] Torino  </t>
  </si>
  <si>
    <t xml:space="preserve">[ITC12] Vercelli  </t>
  </si>
  <si>
    <t xml:space="preserve">[ITC15] Novara  </t>
  </si>
  <si>
    <t xml:space="preserve">[ITC16] Cuneo  </t>
  </si>
  <si>
    <t xml:space="preserve">[ITC17] Asti  </t>
  </si>
  <si>
    <t xml:space="preserve">[ITC18] Alessandria  </t>
  </si>
  <si>
    <t xml:space="preserve">[ITC13] Biella  </t>
  </si>
  <si>
    <t xml:space="preserve">[ITC14] Verbano-Cusio-Ossola  </t>
  </si>
  <si>
    <t xml:space="preserve">[ITC20] Valle d'Aosta / VallÃ©e d'Aoste  </t>
  </si>
  <si>
    <t xml:space="preserve">[ITC31] Imperia  </t>
  </si>
  <si>
    <t xml:space="preserve">[ITC32] Savona  </t>
  </si>
  <si>
    <t xml:space="preserve">[ITC33] Genova  </t>
  </si>
  <si>
    <t xml:space="preserve">[ITC34] La Spezia  </t>
  </si>
  <si>
    <t xml:space="preserve">[ITC41] Varese  </t>
  </si>
  <si>
    <t xml:space="preserve">[ITC42] Como  </t>
  </si>
  <si>
    <t xml:space="preserve">[ITC44] Sondrio  </t>
  </si>
  <si>
    <t xml:space="preserve">[ITC45] Milano  </t>
  </si>
  <si>
    <t xml:space="preserve">[ITC46] Bergamo  </t>
  </si>
  <si>
    <t xml:space="preserve">[ITC47] Brescia  </t>
  </si>
  <si>
    <t xml:space="preserve">[ITC48] Pavia  </t>
  </si>
  <si>
    <t xml:space="preserve">[ITC4A] Cremona  </t>
  </si>
  <si>
    <t xml:space="preserve">[ITC4B] Mantova  </t>
  </si>
  <si>
    <t xml:space="preserve">[ITC43] Lecco  </t>
  </si>
  <si>
    <t xml:space="preserve">[ITC49] Lodi  </t>
  </si>
  <si>
    <t xml:space="preserve">[IT108] Monza e della Brianza  </t>
  </si>
  <si>
    <t xml:space="preserve">[ITD31] Verona  </t>
  </si>
  <si>
    <t xml:space="preserve">[ITD32] Vicenza  </t>
  </si>
  <si>
    <t xml:space="preserve">[ITD33] Belluno  </t>
  </si>
  <si>
    <t xml:space="preserve">[ITD34] Treviso  </t>
  </si>
  <si>
    <t xml:space="preserve">[ITD35] Venezia  </t>
  </si>
  <si>
    <t xml:space="preserve">[ITD36] Padova  </t>
  </si>
  <si>
    <t xml:space="preserve">[ITD37] Rovigo  </t>
  </si>
  <si>
    <t xml:space="preserve">[ITD42] Udine  </t>
  </si>
  <si>
    <t xml:space="preserve">[ITD43] Gorizia  </t>
  </si>
  <si>
    <t xml:space="preserve">[ITD44] Trieste  </t>
  </si>
  <si>
    <t xml:space="preserve">[ITD41] Pordenone  </t>
  </si>
  <si>
    <t xml:space="preserve">[ITD10] Bolzano / Bozen  </t>
  </si>
  <si>
    <t xml:space="preserve">[ITD20] Trento  </t>
  </si>
  <si>
    <t xml:space="preserve">[ITE11] Massa-Carrara  </t>
  </si>
  <si>
    <t xml:space="preserve">[ITE12] Lucca  </t>
  </si>
  <si>
    <t xml:space="preserve">[ITE13] Pistoia  </t>
  </si>
  <si>
    <t xml:space="preserve">[ITE14] Firenze  </t>
  </si>
  <si>
    <t xml:space="preserve">[ITE16] Livorno  </t>
  </si>
  <si>
    <t xml:space="preserve">[ITE17] Pisa  </t>
  </si>
  <si>
    <t xml:space="preserve">[ITE18] Arezzo  </t>
  </si>
  <si>
    <t xml:space="preserve">[ITE19] Siena  </t>
  </si>
  <si>
    <t xml:space="preserve">[ITE1A] Grosseto  </t>
  </si>
  <si>
    <t xml:space="preserve">[ITE15] Prato  </t>
  </si>
  <si>
    <t xml:space="preserve">[ITE21] Perugia  </t>
  </si>
  <si>
    <t xml:space="preserve">[ITE22] Terni  </t>
  </si>
  <si>
    <t xml:space="preserve">[ITE31] Pesaro e Urbino  </t>
  </si>
  <si>
    <t xml:space="preserve">[ITE32] Ancona  </t>
  </si>
  <si>
    <t xml:space="preserve">[ITE33] Macerata  </t>
  </si>
  <si>
    <t xml:space="preserve">[ITE34] Ascoli Piceno  </t>
  </si>
  <si>
    <t xml:space="preserve">[IT109] Fermo  </t>
  </si>
  <si>
    <t xml:space="preserve">[ITE41] Viterbo  </t>
  </si>
  <si>
    <t xml:space="preserve">[ITE42] Rieti  </t>
  </si>
  <si>
    <t xml:space="preserve">[ITE43] Roma  </t>
  </si>
  <si>
    <t xml:space="preserve">[ITE44] Latina  </t>
  </si>
  <si>
    <t xml:space="preserve">[ITE45] Frosinone  </t>
  </si>
  <si>
    <t xml:space="preserve">[ITF11] L'Aquila  </t>
  </si>
  <si>
    <t xml:space="preserve">[ITF12] Teramo  </t>
  </si>
  <si>
    <t xml:space="preserve">[ITF13] Pescara  </t>
  </si>
  <si>
    <t xml:space="preserve">[ITF14] Chieti  </t>
  </si>
  <si>
    <t xml:space="preserve">[ITF22] Campobasso  </t>
  </si>
  <si>
    <t xml:space="preserve">[ITF21] Isernia  </t>
  </si>
  <si>
    <t xml:space="preserve">[ITF31] Caserta  </t>
  </si>
  <si>
    <t xml:space="preserve">[ITF32] Benevento  </t>
  </si>
  <si>
    <t xml:space="preserve">[ITF33] Napoli  </t>
  </si>
  <si>
    <t xml:space="preserve">[ITF34] Avellino  </t>
  </si>
  <si>
    <t xml:space="preserve">[ITF35] Salerno  </t>
  </si>
  <si>
    <t xml:space="preserve">[ITF41] Foggia  </t>
  </si>
  <si>
    <t xml:space="preserve">[ITF42] Bari  </t>
  </si>
  <si>
    <t xml:space="preserve">[ITF43] Taranto  </t>
  </si>
  <si>
    <t xml:space="preserve">[ITF44] Brindisi  </t>
  </si>
  <si>
    <t xml:space="preserve">[ITF45] Lecce  </t>
  </si>
  <si>
    <t xml:space="preserve">[IT110] Barletta-Andria-Trani  </t>
  </si>
  <si>
    <t xml:space="preserve">[ITF51] Potenza  </t>
  </si>
  <si>
    <t xml:space="preserve">[ITF52] Matera  </t>
  </si>
  <si>
    <t xml:space="preserve">[ITF61] Cosenza  </t>
  </si>
  <si>
    <t xml:space="preserve">[ITF63] Catanzaro  </t>
  </si>
  <si>
    <t xml:space="preserve">[ITF65] Reggio di Calabria  </t>
  </si>
  <si>
    <t xml:space="preserve">[ITF62] Crotone  </t>
  </si>
  <si>
    <t xml:space="preserve">[ITF64] Vibo Valentia  </t>
  </si>
  <si>
    <t xml:space="preserve">[ITG11] Trapani  </t>
  </si>
  <si>
    <t xml:space="preserve">[ITG12] Palermo  </t>
  </si>
  <si>
    <t xml:space="preserve">[ITG13] Messina  </t>
  </si>
  <si>
    <t xml:space="preserve">[ITG14] Agrigento  </t>
  </si>
  <si>
    <t xml:space="preserve">[ITG15] Caltanissetta  </t>
  </si>
  <si>
    <t xml:space="preserve">[ITG16] Enna  </t>
  </si>
  <si>
    <t xml:space="preserve">[ITG17] Catania  </t>
  </si>
  <si>
    <t xml:space="preserve">[ITG18] Ragusa  </t>
  </si>
  <si>
    <t xml:space="preserve">[ITG19] Siracusa  </t>
  </si>
  <si>
    <t xml:space="preserve">[ITG25] Sassari  </t>
  </si>
  <si>
    <t xml:space="preserve">[ITG26] Nuoro  </t>
  </si>
  <si>
    <t xml:space="preserve">[ITG27] Cagliari  </t>
  </si>
  <si>
    <t xml:space="preserve">[ITG28] Oristano  </t>
  </si>
  <si>
    <t xml:space="preserve">[IT111] Sud Sardegna  </t>
  </si>
  <si>
    <t xml:space="preserve">[DE] Germania  </t>
  </si>
  <si>
    <t xml:space="preserve">[FR] Francia  </t>
  </si>
  <si>
    <t xml:space="preserve">[HU] Ungheria  </t>
  </si>
  <si>
    <t xml:space="preserve">[ES] Spagna  </t>
  </si>
  <si>
    <t xml:space="preserve">[NL] Paesi Bassi  </t>
  </si>
  <si>
    <t xml:space="preserve">[CN] Cina  </t>
  </si>
  <si>
    <t xml:space="preserve">[RO] Romania  </t>
  </si>
  <si>
    <t xml:space="preserve">[BE] Belgio  </t>
  </si>
  <si>
    <t xml:space="preserve">[SK] Slovacchia  </t>
  </si>
  <si>
    <t xml:space="preserve">[US] Stati Uniti d'America  </t>
  </si>
  <si>
    <t xml:space="preserve">[KR] Corea del Sud  </t>
  </si>
  <si>
    <t xml:space="preserve">[PL] Polonia  </t>
  </si>
  <si>
    <t xml:space="preserve">[GB] Regno Unito  </t>
  </si>
  <si>
    <t xml:space="preserve">[IN] India  </t>
  </si>
  <si>
    <t xml:space="preserve">[AT] Austria  </t>
  </si>
  <si>
    <t xml:space="preserve">[SE] Svezia  </t>
  </si>
  <si>
    <t xml:space="preserve">[DK] Danimarca  </t>
  </si>
  <si>
    <t xml:space="preserve">[SI] Slovenia  </t>
  </si>
  <si>
    <t xml:space="preserve">[CH] Svizzera  </t>
  </si>
  <si>
    <t xml:space="preserve">[CZ] Ceca, Repubblica  </t>
  </si>
  <si>
    <t xml:space="preserve">[TR] Turchia  </t>
  </si>
  <si>
    <t xml:space="preserve">[TW] Taiwan  </t>
  </si>
  <si>
    <t xml:space="preserve">[IE] Irlanda  </t>
  </si>
  <si>
    <t xml:space="preserve">[CA] Canada  </t>
  </si>
  <si>
    <t xml:space="preserve">[VN] Vietnam  </t>
  </si>
  <si>
    <t xml:space="preserve">[GR] Grecia  </t>
  </si>
  <si>
    <t xml:space="preserve">[AL] Albania  </t>
  </si>
  <si>
    <t xml:space="preserve">[MA] Marocco  </t>
  </si>
  <si>
    <t xml:space="preserve">[BG] Bulgaria  </t>
  </si>
  <si>
    <t xml:space="preserve">[FI] Finlandia  </t>
  </si>
  <si>
    <t xml:space="preserve">[PT] Portogallo  </t>
  </si>
  <si>
    <t xml:space="preserve">[XS] Serbia  </t>
  </si>
  <si>
    <t xml:space="preserve">[ID] Indonesia  </t>
  </si>
  <si>
    <t xml:space="preserve">[MY] Malaysia  </t>
  </si>
  <si>
    <t xml:space="preserve">[JP] Giappone  </t>
  </si>
  <si>
    <t xml:space="preserve">[QA] Qatar  </t>
  </si>
  <si>
    <t xml:space="preserve">[HR] Croazia  </t>
  </si>
  <si>
    <t xml:space="preserve">[TN] Tunisia  </t>
  </si>
  <si>
    <t xml:space="preserve">[SA] Arabia Saudita  </t>
  </si>
  <si>
    <t xml:space="preserve">[TH] Tailandia  </t>
  </si>
  <si>
    <t xml:space="preserve">[EG] Egitto  </t>
  </si>
  <si>
    <t xml:space="preserve">[EC] Ecuador  </t>
  </si>
  <si>
    <t xml:space="preserve">[BR] Brasile  </t>
  </si>
  <si>
    <t xml:space="preserve">[LT] Lituania  </t>
  </si>
  <si>
    <t xml:space="preserve">[EE] Estonia  </t>
  </si>
  <si>
    <t xml:space="preserve">[CI] Costa d'Avorio  </t>
  </si>
  <si>
    <t xml:space="preserve">[AU] Australia  </t>
  </si>
  <si>
    <t xml:space="preserve">[SG] Singapore  </t>
  </si>
  <si>
    <t xml:space="preserve">[PE] Peru'  </t>
  </si>
  <si>
    <t xml:space="preserve">[UA] Ucraina  </t>
  </si>
  <si>
    <t xml:space="preserve">[MX] Messico  </t>
  </si>
  <si>
    <t xml:space="preserve">[IL] Israele  </t>
  </si>
  <si>
    <t xml:space="preserve">[MD] Moldova, Repubblica di  </t>
  </si>
  <si>
    <t xml:space="preserve">[BA] Bosnia-Erzegovina  </t>
  </si>
  <si>
    <t xml:space="preserve">[AR] Argentina  </t>
  </si>
  <si>
    <t xml:space="preserve">[KH] Cambogia (Kampucea)  </t>
  </si>
  <si>
    <t xml:space="preserve">[KZ] Kazakistan  </t>
  </si>
  <si>
    <t xml:space="preserve">[PH] Filippine  </t>
  </si>
  <si>
    <t xml:space="preserve">[DZ] Algeria  </t>
  </si>
  <si>
    <t xml:space="preserve">[PK] Pakistan  </t>
  </si>
  <si>
    <t xml:space="preserve">[LU] Lussemburgo  </t>
  </si>
  <si>
    <t xml:space="preserve">[CL] Cile  </t>
  </si>
  <si>
    <t xml:space="preserve">[CM] Camerun  </t>
  </si>
  <si>
    <t xml:space="preserve">[LV] Lettonia  </t>
  </si>
  <si>
    <t xml:space="preserve">[ZA] Sudafrica  </t>
  </si>
  <si>
    <t xml:space="preserve">[AE] Emirati arabi uniti  </t>
  </si>
  <si>
    <t xml:space="preserve">[IR] Iran,Rep.islamica dell'  </t>
  </si>
  <si>
    <t xml:space="preserve">[SN] Senegal  </t>
  </si>
  <si>
    <t xml:space="preserve">[NZ] Nuova Zelanda  </t>
  </si>
  <si>
    <t xml:space="preserve">[BD] Bangladesh  </t>
  </si>
  <si>
    <t xml:space="preserve">[GH] Gana  </t>
  </si>
  <si>
    <t xml:space="preserve">[NA] Namibia  </t>
  </si>
  <si>
    <t xml:space="preserve">[CO] Colombia  </t>
  </si>
  <si>
    <t xml:space="preserve">[UY] Uruguay  </t>
  </si>
  <si>
    <t xml:space="preserve">[MK] Macedonia, Ex rep.iugoslava di  </t>
  </si>
  <si>
    <t xml:space="preserve">[SV] El Salvador  </t>
  </si>
  <si>
    <t xml:space="preserve">[RU] Federazione russa  </t>
  </si>
  <si>
    <t xml:space="preserve">[MT] Malta  </t>
  </si>
  <si>
    <t xml:space="preserve">[CY] Cipro  </t>
  </si>
  <si>
    <t xml:space="preserve">[MZ] Mozambico  </t>
  </si>
  <si>
    <t xml:space="preserve">[UG] Uganda  </t>
  </si>
  <si>
    <t xml:space="preserve">[IQ] Irak  </t>
  </si>
  <si>
    <t xml:space="preserve">[GT] Guatemala  </t>
  </si>
  <si>
    <t xml:space="preserve">[NO] Norvegia  </t>
  </si>
  <si>
    <t xml:space="preserve">[ET] Etiopia  </t>
  </si>
  <si>
    <t xml:space="preserve">[MM] Myanmar (ex Birmania)  </t>
  </si>
  <si>
    <t xml:space="preserve">[JO] Giordania  </t>
  </si>
  <si>
    <t xml:space="preserve">[NG] Nigeria  </t>
  </si>
  <si>
    <t xml:space="preserve">[HK] Hong Kong  </t>
  </si>
  <si>
    <t xml:space="preserve">[GY] Guyana  </t>
  </si>
  <si>
    <t xml:space="preserve">[CR] Costarica  </t>
  </si>
  <si>
    <t xml:space="preserve">[IS] Islanda  </t>
  </si>
  <si>
    <t xml:space="preserve">[VE] Venezuela  </t>
  </si>
  <si>
    <t xml:space="preserve">[ME] Montenegro  </t>
  </si>
  <si>
    <t xml:space="preserve">[PG] Papua Nuova Guinea  </t>
  </si>
  <si>
    <t xml:space="preserve">[BY] Bielorussia  </t>
  </si>
  <si>
    <t xml:space="preserve">[KW] Kuwait  </t>
  </si>
  <si>
    <t xml:space="preserve">[LK] Sri Lanka  </t>
  </si>
  <si>
    <t xml:space="preserve">[GA] Gabon  </t>
  </si>
  <si>
    <t xml:space="preserve">[LA] Laos  </t>
  </si>
  <si>
    <t xml:space="preserve">[KE] Kenya  </t>
  </si>
  <si>
    <t xml:space="preserve">[GE] Georgia  </t>
  </si>
  <si>
    <t xml:space="preserve">[BH] Bahrein  </t>
  </si>
  <si>
    <t xml:space="preserve">[LB] Libano  </t>
  </si>
  <si>
    <t xml:space="preserve">[TG] Togo  </t>
  </si>
  <si>
    <t xml:space="preserve">[KY] Cayman, Isole  </t>
  </si>
  <si>
    <t xml:space="preserve">[PA] Panama  </t>
  </si>
  <si>
    <t xml:space="preserve">[DO] Dominicana, Repubblica  </t>
  </si>
  <si>
    <t xml:space="preserve">[OM] Oman  </t>
  </si>
  <si>
    <t xml:space="preserve">[MN] Mongolia  </t>
  </si>
  <si>
    <t xml:space="preserve">[ZW] Zimbabwe  </t>
  </si>
  <si>
    <t xml:space="preserve">[TT] Trinidad e Tobago  </t>
  </si>
  <si>
    <t xml:space="preserve">[SL] Sierra Leone  </t>
  </si>
  <si>
    <t xml:space="preserve">[PF] Polinesia francese  </t>
  </si>
  <si>
    <t xml:space="preserve">[LI] Liechtenstein  </t>
  </si>
  <si>
    <t xml:space="preserve">[SR] Suriname  </t>
  </si>
  <si>
    <t xml:space="preserve">[AF] Afghanistan  </t>
  </si>
  <si>
    <t xml:space="preserve">[BF] Burkina Faso  </t>
  </si>
  <si>
    <t xml:space="preserve">[NP] Nepal  </t>
  </si>
  <si>
    <t xml:space="preserve">[FO] Isole Faroe  </t>
  </si>
  <si>
    <t xml:space="preserve">[ZM] Zambia  </t>
  </si>
  <si>
    <t xml:space="preserve">[AO] Angola  </t>
  </si>
  <si>
    <t xml:space="preserve">[AZ] Azerbaigian  </t>
  </si>
  <si>
    <t xml:space="preserve">[BW] Botswana  </t>
  </si>
  <si>
    <t xml:space="preserve">[CG] Congo (Repubblica popolare)  </t>
  </si>
  <si>
    <t xml:space="preserve">[GM] Gambia  </t>
  </si>
  <si>
    <t xml:space="preserve">[GN] Guinea  </t>
  </si>
  <si>
    <t xml:space="preserve">[KG] Kirghizistan  </t>
  </si>
  <si>
    <t xml:space="preserve">[XK] Kosovo  </t>
  </si>
  <si>
    <t xml:space="preserve">[LY] Libia  </t>
  </si>
  <si>
    <t xml:space="preserve">[MO] Macao  </t>
  </si>
  <si>
    <t xml:space="preserve">[MU] Maurizio  </t>
  </si>
  <si>
    <t xml:space="preserve">[NI] Nicaragua  </t>
  </si>
  <si>
    <t xml:space="preserve">[UZ] Uzbekistan  </t>
  </si>
  <si>
    <t xml:space="preserve">[TZ] Tanzania, Rep. unita di  </t>
  </si>
  <si>
    <t xml:space="preserve">[HN] Honduras  </t>
  </si>
  <si>
    <t xml:space="preserve">[SY] Siria  </t>
  </si>
  <si>
    <t xml:space="preserve">[AM] Armenia  </t>
  </si>
  <si>
    <t xml:space="preserve">[MG] Madagascar  </t>
  </si>
  <si>
    <t xml:space="preserve">[YE] Yemen  </t>
  </si>
  <si>
    <t xml:space="preserve">[VC] San Vincenzo  </t>
  </si>
  <si>
    <t xml:space="preserve">[CU] Cuba  </t>
  </si>
  <si>
    <t xml:space="preserve">[TJ] Tagikistan  </t>
  </si>
  <si>
    <t xml:space="preserve">[CD] Congo, Rep. democratica del  </t>
  </si>
  <si>
    <t xml:space="preserve">[PY] Paraguay  </t>
  </si>
  <si>
    <t xml:space="preserve">[HT] Haiti  </t>
  </si>
  <si>
    <t xml:space="preserve">[NC] Nuova Caledonia e dipendenze  </t>
  </si>
  <si>
    <t xml:space="preserve">[KM] Comore  </t>
  </si>
  <si>
    <t xml:space="preserve">[BO] Bolivia  </t>
  </si>
  <si>
    <t xml:space="preserve">[PS] Territ. palestinese occupato  </t>
  </si>
  <si>
    <t xml:space="preserve">[SC] Seychelles e dipendenze  </t>
  </si>
  <si>
    <t xml:space="preserve">[CV] Capo Verde  </t>
  </si>
  <si>
    <t xml:space="preserve">[MV] Maldive  </t>
  </si>
  <si>
    <t xml:space="preserve">[GU] Guam  </t>
  </si>
  <si>
    <t xml:space="preserve">[SD] Sudan  </t>
  </si>
  <si>
    <t xml:space="preserve">[TM] Turkmenistan  </t>
  </si>
  <si>
    <t xml:space="preserve">[MW] Malawi  </t>
  </si>
  <si>
    <t xml:space="preserve">[ML] Mali  </t>
  </si>
  <si>
    <t xml:space="preserve">[TD] Ciad  </t>
  </si>
  <si>
    <t xml:space="preserve">[BJ] Benin  </t>
  </si>
  <si>
    <t xml:space="preserve">[JM] Giamaica  </t>
  </si>
  <si>
    <t xml:space="preserve">[VU] Vanuatu  </t>
  </si>
  <si>
    <t xml:space="preserve">[SO] Somalia  </t>
  </si>
  <si>
    <t xml:space="preserve">[GD] Grenada  </t>
  </si>
  <si>
    <t xml:space="preserve">[MR] Mauritania  </t>
  </si>
  <si>
    <t xml:space="preserve">[GI] Gibilterra  </t>
  </si>
  <si>
    <t xml:space="preserve">[RW] Ruanda  </t>
  </si>
  <si>
    <t xml:space="preserve">[DJ] Gibuti  </t>
  </si>
  <si>
    <t xml:space="preserve">[ER] Eritrea  </t>
  </si>
  <si>
    <t xml:space="preserve">[FJ] Figi  </t>
  </si>
  <si>
    <t xml:space="preserve">[CF] Centrafricana, Repubblica  </t>
  </si>
  <si>
    <t xml:space="preserve">[BN] Brunei  </t>
  </si>
  <si>
    <t xml:space="preserve">[AD] Andorra  </t>
  </si>
  <si>
    <t xml:space="preserve">[NE] Niger  </t>
  </si>
  <si>
    <t xml:space="preserve">[GQ] Guinea equatoriale  </t>
  </si>
  <si>
    <t xml:space="preserve">[LR] Liberia  </t>
  </si>
  <si>
    <t xml:space="preserve">[WS] Samoa  </t>
  </si>
  <si>
    <t xml:space="preserve">[BM] Bermude  </t>
  </si>
  <si>
    <t xml:space="preserve">[LC] Santa Lucia  </t>
  </si>
  <si>
    <t xml:space="preserve">[BB] Barbados  </t>
  </si>
  <si>
    <t xml:space="preserve">[AG] Antigua e Barbuda  </t>
  </si>
  <si>
    <t xml:space="preserve">[BI] Burundi  </t>
  </si>
  <si>
    <t xml:space="preserve">[AS] Samoa americane  </t>
  </si>
  <si>
    <t xml:space="preserve">[XC] Ceuta e Melilla  </t>
  </si>
  <si>
    <t xml:space="preserve">[CK] Cook, Isole  </t>
  </si>
  <si>
    <t>2026 provvisorio</t>
  </si>
  <si>
    <t>Variaz % 
2026-2024</t>
  </si>
  <si>
    <t>Variaz % 
2026-2025</t>
  </si>
  <si>
    <t>Var. % 2026-2024</t>
  </si>
  <si>
    <t>Var. % 2026-2025</t>
  </si>
  <si>
    <t>Import 2026</t>
  </si>
  <si>
    <t>Export 2026</t>
  </si>
  <si>
    <t xml:space="preserve">[IT119] Sulcis Iglesiente  </t>
  </si>
  <si>
    <t xml:space="preserve">[IT113] Gallura Nord-Est Sardegna  </t>
  </si>
  <si>
    <t xml:space="preserve">[ITG2A] Ogliastra  </t>
  </si>
  <si>
    <t xml:space="preserve">[ITG2B] Medio Campidano  </t>
  </si>
  <si>
    <t>Var. % 2026/2025</t>
  </si>
  <si>
    <t xml:space="preserve">[WORLD] MONDO  </t>
  </si>
  <si>
    <t>Quota % su totale export 2026</t>
  </si>
  <si>
    <t>Interscambio commerciale per continente della provincia di Parma II trimestre 2024, 2025, 2026 (valori in euro)</t>
  </si>
  <si>
    <t xml:space="preserve">Interscambio commerciale nelle province dell'Emilia Romagna  II trimestre 2024-2025-2026  (valori in euro)   
</t>
  </si>
  <si>
    <t>Elaborazioni Ufficio Studi della Camera di commercio dell'Emilia su dati Istat</t>
  </si>
  <si>
    <t>Classifica import-export province italiane II trimestre 2025, 2026 (valori in euro)</t>
  </si>
  <si>
    <t>Interscambio commerciale della provincia di Parma per merce II trimestre 2024, 2025, 2026 (valori in euro)</t>
  </si>
  <si>
    <t>Interscambio commerciale della provincia di Parma di prodotti manifatturieri II trimestre 2024, 2025, 2026 (valori in euro)</t>
  </si>
  <si>
    <t>Import  per paese e provincia di Parma II trimestre 2025, 2026 (valori in euro)</t>
  </si>
  <si>
    <t>Export  per paese e provincia di Parma II trimestre 2025, 2026 (valori in euro)</t>
  </si>
  <si>
    <t xml:space="preserve">[MH] Marshall, Isole  </t>
  </si>
  <si>
    <t xml:space="preserve">[FM] Micronesia, Stati Fed. di  </t>
  </si>
  <si>
    <t xml:space="preserve">[KN] San Cristoforo(St.Kitts)-Nevis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</si>
</sst>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 ;[Red]\-#,##0\ "/>
    <numFmt numFmtId="165" formatCode="0.0_ ;[Red]\-0.0\ "/>
    <numFmt numFmtId="166" formatCode="0.0"/>
    <numFmt numFmtId="167" formatCode=";;;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4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19" fillId="0" borderId="0"/>
    <xf numFmtId="0" fontId="1" fillId="0" borderId="0"/>
    <xf numFmtId="0" fontId="1" fillId="8" borderId="8" applyNumberFormat="0" applyFont="0" applyAlignment="0" applyProtection="0"/>
    <xf numFmtId="9" fontId="19" fillId="0" borderId="0" applyFill="0" applyBorder="0" applyAlignment="0" applyProtection="0"/>
  </cellStyleXfs>
  <cellXfs count="66">
    <xf numFmtId="0" fontId="0" fillId="0" borderId="0" xfId="0"/>
    <xf numFmtId="166" fontId="0" fillId="0" borderId="0" xfId="0" applyNumberFormat="1"/>
    <xf numFmtId="3" fontId="17" fillId="0" borderId="0" xfId="0" applyNumberFormat="1" applyFont="1"/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21" fillId="0" borderId="0" xfId="0" applyFont="1" applyBorder="1"/>
    <xf numFmtId="0" fontId="21" fillId="0" borderId="0" xfId="0" applyFont="1"/>
    <xf numFmtId="0" fontId="21" fillId="0" borderId="10" xfId="0" applyFont="1" applyBorder="1"/>
    <xf numFmtId="0" fontId="20" fillId="0" borderId="10" xfId="0" applyFont="1" applyBorder="1" applyAlignment="1">
      <alignment horizontal="center" vertical="center" wrapText="1"/>
    </xf>
    <xf numFmtId="0" fontId="22" fillId="35" borderId="10" xfId="43" applyFont="1" applyFill="1" applyBorder="1" applyAlignment="1">
      <alignment horizontal="center" vertical="center" wrapText="1"/>
    </xf>
    <xf numFmtId="0" fontId="22" fillId="0" borderId="10" xfId="43" applyFont="1" applyFill="1" applyBorder="1" applyAlignment="1">
      <alignment horizontal="center" vertical="center"/>
    </xf>
    <xf numFmtId="0" fontId="20" fillId="0" borderId="10" xfId="0" applyFont="1" applyBorder="1" applyAlignment="1">
      <alignment horizontal="right" vertical="center" wrapText="1"/>
    </xf>
    <xf numFmtId="0" fontId="21" fillId="33" borderId="10" xfId="0" applyFont="1" applyFill="1" applyBorder="1" applyAlignment="1">
      <alignment horizontal="left" vertical="top" wrapText="1"/>
    </xf>
    <xf numFmtId="3" fontId="21" fillId="0" borderId="10" xfId="0" applyNumberFormat="1" applyFont="1" applyBorder="1" applyAlignment="1">
      <alignment horizontal="center" vertical="center"/>
    </xf>
    <xf numFmtId="165" fontId="21" fillId="0" borderId="10" xfId="0" applyNumberFormat="1" applyFont="1" applyBorder="1" applyAlignment="1">
      <alignment horizontal="center" vertical="center"/>
    </xf>
    <xf numFmtId="164" fontId="21" fillId="0" borderId="10" xfId="0" applyNumberFormat="1" applyFont="1" applyBorder="1" applyAlignment="1">
      <alignment horizontal="center" vertical="center"/>
    </xf>
    <xf numFmtId="0" fontId="21" fillId="34" borderId="10" xfId="0" applyFont="1" applyFill="1" applyBorder="1" applyAlignment="1">
      <alignment horizontal="left" vertical="top" wrapText="1"/>
    </xf>
    <xf numFmtId="0" fontId="21" fillId="37" borderId="10" xfId="0" applyFont="1" applyFill="1" applyBorder="1" applyAlignment="1">
      <alignment horizontal="left" vertical="top" wrapText="1"/>
    </xf>
    <xf numFmtId="3" fontId="21" fillId="37" borderId="10" xfId="0" applyNumberFormat="1" applyFont="1" applyFill="1" applyBorder="1" applyAlignment="1">
      <alignment horizontal="center" vertical="center"/>
    </xf>
    <xf numFmtId="165" fontId="21" fillId="37" borderId="10" xfId="0" applyNumberFormat="1" applyFont="1" applyFill="1" applyBorder="1" applyAlignment="1">
      <alignment horizontal="center" vertical="center"/>
    </xf>
    <xf numFmtId="164" fontId="21" fillId="37" borderId="10" xfId="0" applyNumberFormat="1" applyFont="1" applyFill="1" applyBorder="1" applyAlignment="1">
      <alignment horizontal="center" vertical="center"/>
    </xf>
    <xf numFmtId="0" fontId="23" fillId="34" borderId="0" xfId="42" applyFont="1" applyFill="1" applyBorder="1" applyAlignment="1">
      <alignment horizontal="center" vertical="center"/>
    </xf>
    <xf numFmtId="0" fontId="24" fillId="0" borderId="0" xfId="0" applyFont="1"/>
    <xf numFmtId="3" fontId="21" fillId="34" borderId="10" xfId="0" applyNumberFormat="1" applyFont="1" applyFill="1" applyBorder="1" applyAlignment="1">
      <alignment horizontal="center" vertical="center"/>
    </xf>
    <xf numFmtId="165" fontId="21" fillId="34" borderId="10" xfId="0" applyNumberFormat="1" applyFont="1" applyFill="1" applyBorder="1" applyAlignment="1">
      <alignment horizontal="center" vertical="center"/>
    </xf>
    <xf numFmtId="164" fontId="21" fillId="34" borderId="10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left" vertical="center" wrapText="1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166" fontId="21" fillId="0" borderId="10" xfId="0" applyNumberFormat="1" applyFont="1" applyBorder="1" applyAlignment="1">
      <alignment horizontal="center" vertical="center"/>
    </xf>
    <xf numFmtId="166" fontId="21" fillId="37" borderId="10" xfId="0" applyNumberFormat="1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3" fillId="34" borderId="0" xfId="42" applyFont="1" applyFill="1" applyBorder="1" applyAlignment="1">
      <alignment horizontal="center" vertical="center"/>
    </xf>
    <xf numFmtId="0" fontId="21" fillId="38" borderId="10" xfId="0" applyFont="1" applyFill="1" applyBorder="1" applyAlignment="1">
      <alignment horizontal="left" vertical="top" wrapText="1"/>
    </xf>
    <xf numFmtId="166" fontId="21" fillId="34" borderId="10" xfId="0" applyNumberFormat="1" applyFont="1" applyFill="1" applyBorder="1" applyAlignment="1">
      <alignment horizontal="center" vertical="center"/>
    </xf>
    <xf numFmtId="0" fontId="22" fillId="0" borderId="0" xfId="44" applyFont="1" applyBorder="1" applyAlignment="1">
      <alignment horizontal="center" vertical="center"/>
    </xf>
    <xf numFmtId="3" fontId="21" fillId="0" borderId="10" xfId="0" applyNumberFormat="1" applyFont="1" applyFill="1" applyBorder="1" applyAlignment="1">
      <alignment horizontal="center" vertical="center"/>
    </xf>
    <xf numFmtId="3" fontId="23" fillId="0" borderId="10" xfId="42" applyNumberFormat="1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/>
    </xf>
    <xf numFmtId="0" fontId="22" fillId="0" borderId="0" xfId="44" applyFont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67" fontId="0" fillId="0" borderId="0" xfId="0" applyNumberFormat="1"/>
    <xf numFmtId="0" fontId="21" fillId="0" borderId="13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3" fillId="33" borderId="10" xfId="42" applyFont="1" applyFill="1" applyBorder="1" applyAlignment="1">
      <alignment horizontal="left" vertical="top" wrapText="1"/>
    </xf>
    <xf numFmtId="3" fontId="21" fillId="0" borderId="0" xfId="0" applyNumberFormat="1" applyFont="1"/>
    <xf numFmtId="166" fontId="21" fillId="0" borderId="0" xfId="0" applyNumberFormat="1" applyFont="1"/>
    <xf numFmtId="0" fontId="20" fillId="0" borderId="0" xfId="0" applyFont="1" applyAlignment="1">
      <alignment horizontal="left" vertical="top"/>
    </xf>
    <xf numFmtId="0" fontId="21" fillId="33" borderId="13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left" vertical="top"/>
    </xf>
    <xf numFmtId="0" fontId="21" fillId="33" borderId="10" xfId="0" applyFont="1" applyFill="1" applyBorder="1" applyAlignment="1">
      <alignment horizontal="center" vertical="center" wrapText="1"/>
    </xf>
    <xf numFmtId="167" fontId="21" fillId="0" borderId="0" xfId="0" applyNumberFormat="1" applyFont="1"/>
    <xf numFmtId="0" fontId="21" fillId="34" borderId="0" xfId="0" applyFont="1" applyFill="1" applyBorder="1" applyAlignment="1">
      <alignment horizontal="left" vertical="top" wrapText="1"/>
    </xf>
    <xf numFmtId="0" fontId="21" fillId="34" borderId="0" xfId="0" applyFont="1" applyFill="1" applyBorder="1" applyAlignment="1">
      <alignment horizontal="right"/>
    </xf>
    <xf numFmtId="166" fontId="26" fillId="34" borderId="0" xfId="0" applyNumberFormat="1" applyFont="1" applyFill="1" applyBorder="1"/>
    <xf numFmtId="0" fontId="26" fillId="34" borderId="0" xfId="0" applyFont="1" applyFill="1" applyBorder="1" applyAlignment="1">
      <alignment horizontal="left" vertical="top" wrapText="1"/>
    </xf>
    <xf numFmtId="3" fontId="26" fillId="34" borderId="0" xfId="0" applyNumberFormat="1" applyFont="1" applyFill="1" applyBorder="1" applyAlignment="1">
      <alignment horizontal="right"/>
    </xf>
    <xf numFmtId="0" fontId="26" fillId="34" borderId="0" xfId="0" applyFont="1" applyFill="1" applyBorder="1" applyAlignment="1">
      <alignment horizontal="right"/>
    </xf>
    <xf numFmtId="3" fontId="26" fillId="0" borderId="0" xfId="0" applyNumberFormat="1" applyFont="1"/>
    <xf numFmtId="0" fontId="21" fillId="36" borderId="13" xfId="0" applyFont="1" applyFill="1" applyBorder="1" applyAlignment="1">
      <alignment horizontal="center" vertical="center"/>
    </xf>
    <xf numFmtId="166" fontId="25" fillId="34" borderId="10" xfId="0" applyNumberFormat="1" applyFont="1" applyFill="1" applyBorder="1" applyAlignment="1">
      <alignment horizontal="center" vertical="center"/>
    </xf>
    <xf numFmtId="3" fontId="25" fillId="34" borderId="10" xfId="0" applyNumberFormat="1" applyFont="1" applyFill="1" applyBorder="1" applyAlignment="1">
      <alignment horizontal="center" vertical="center"/>
    </xf>
  </cellXfs>
  <cellStyles count="48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rmale 2" xfId="42"/>
    <cellStyle name="Normale 2 2" xfId="44"/>
    <cellStyle name="Normale 3" xfId="45"/>
    <cellStyle name="Normale 4" xfId="43"/>
    <cellStyle name="Nota" xfId="15" builtinId="10" customBuiltin="1"/>
    <cellStyle name="Nota 2" xfId="46"/>
    <cellStyle name="Output" xfId="10" builtinId="21" customBuiltin="1"/>
    <cellStyle name="Percentuale 2" xfId="47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343676</xdr:colOff>
      <xdr:row>7</xdr:row>
      <xdr:rowOff>9712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3376" cy="13432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645301</xdr:colOff>
      <xdr:row>7</xdr:row>
      <xdr:rowOff>9712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3376" cy="13432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934226</xdr:colOff>
      <xdr:row>7</xdr:row>
      <xdr:rowOff>9712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3376" cy="134321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467501</xdr:colOff>
      <xdr:row>7</xdr:row>
      <xdr:rowOff>9712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3376" cy="13432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3</xdr:col>
      <xdr:colOff>791351</xdr:colOff>
      <xdr:row>7</xdr:row>
      <xdr:rowOff>38287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8575"/>
          <a:ext cx="5563376" cy="134321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48401</xdr:colOff>
      <xdr:row>7</xdr:row>
      <xdr:rowOff>9712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63376" cy="1343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M27"/>
  <sheetViews>
    <sheetView showGridLines="0" topLeftCell="A19" workbookViewId="0">
      <selection activeCell="A20" sqref="A20:L20"/>
    </sheetView>
  </sheetViews>
  <sheetFormatPr defaultRowHeight="15" x14ac:dyDescent="0.25"/>
  <cols>
    <col min="2" max="7" width="17.28515625" bestFit="1" customWidth="1"/>
    <col min="8" max="8" width="13.140625" bestFit="1" customWidth="1"/>
    <col min="11" max="11" width="11.42578125" bestFit="1" customWidth="1"/>
    <col min="12" max="12" width="18" bestFit="1" customWidth="1"/>
    <col min="16" max="16" width="13.85546875" bestFit="1" customWidth="1"/>
  </cols>
  <sheetData>
    <row r="10" spans="1:13" ht="15" customHeight="1" x14ac:dyDescent="0.25">
      <c r="A10" s="3" t="s">
        <v>346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5"/>
      <c r="M10" s="6"/>
    </row>
    <row r="11" spans="1:13" ht="15" customHeight="1" x14ac:dyDescent="0.25">
      <c r="A11" s="7"/>
      <c r="B11" s="8">
        <v>2024</v>
      </c>
      <c r="C11" s="8"/>
      <c r="D11" s="8">
        <v>2025</v>
      </c>
      <c r="E11" s="8"/>
      <c r="F11" s="8" t="s">
        <v>331</v>
      </c>
      <c r="G11" s="8"/>
      <c r="H11" s="9" t="s">
        <v>332</v>
      </c>
      <c r="I11" s="9"/>
      <c r="J11" s="9" t="s">
        <v>333</v>
      </c>
      <c r="K11" s="9"/>
      <c r="L11" s="10" t="s">
        <v>10</v>
      </c>
      <c r="M11" s="6"/>
    </row>
    <row r="12" spans="1:13" ht="15.75" x14ac:dyDescent="0.25">
      <c r="A12" s="7"/>
      <c r="B12" s="11" t="s">
        <v>11</v>
      </c>
      <c r="C12" s="11" t="s">
        <v>12</v>
      </c>
      <c r="D12" s="11" t="s">
        <v>11</v>
      </c>
      <c r="E12" s="11" t="s">
        <v>12</v>
      </c>
      <c r="F12" s="11" t="s">
        <v>11</v>
      </c>
      <c r="G12" s="11" t="s">
        <v>12</v>
      </c>
      <c r="H12" s="10" t="s">
        <v>11</v>
      </c>
      <c r="I12" s="10" t="s">
        <v>12</v>
      </c>
      <c r="J12" s="10" t="s">
        <v>11</v>
      </c>
      <c r="K12" s="10" t="s">
        <v>12</v>
      </c>
      <c r="L12" s="10">
        <v>2026</v>
      </c>
      <c r="M12" s="6"/>
    </row>
    <row r="13" spans="1:13" ht="30" x14ac:dyDescent="0.25">
      <c r="A13" s="12" t="s">
        <v>9</v>
      </c>
      <c r="B13" s="13">
        <v>768130609</v>
      </c>
      <c r="C13" s="13">
        <v>1505729775</v>
      </c>
      <c r="D13" s="13">
        <v>845384600</v>
      </c>
      <c r="E13" s="13">
        <v>1494870597</v>
      </c>
      <c r="F13" s="13">
        <v>781866672</v>
      </c>
      <c r="G13" s="13">
        <v>1368749239</v>
      </c>
      <c r="H13" s="14">
        <f>F13/B13*100-100</f>
        <v>1.7882457539196963</v>
      </c>
      <c r="I13" s="14">
        <f>G13/C13*100-100</f>
        <v>-9.0972854674405284</v>
      </c>
      <c r="J13" s="14">
        <f>F13/D13*100-100</f>
        <v>-7.5134948046131882</v>
      </c>
      <c r="K13" s="14">
        <f>G13/E13*100-100</f>
        <v>-8.4369415154133236</v>
      </c>
      <c r="L13" s="15">
        <f>G13-F13</f>
        <v>586882567</v>
      </c>
      <c r="M13" s="6"/>
    </row>
    <row r="14" spans="1:13" ht="45" x14ac:dyDescent="0.25">
      <c r="A14" s="12" t="s">
        <v>8</v>
      </c>
      <c r="B14" s="13">
        <v>1167260357</v>
      </c>
      <c r="C14" s="13">
        <v>2312883491</v>
      </c>
      <c r="D14" s="13">
        <v>1445290794</v>
      </c>
      <c r="E14" s="13">
        <v>2338040421</v>
      </c>
      <c r="F14" s="13">
        <v>1158654930</v>
      </c>
      <c r="G14" s="13">
        <v>2424879159</v>
      </c>
      <c r="H14" s="14">
        <f t="shared" ref="H14:I22" si="0">F14/B14*100-100</f>
        <v>-0.73723286740559502</v>
      </c>
      <c r="I14" s="14">
        <f t="shared" si="0"/>
        <v>4.8422529036072461</v>
      </c>
      <c r="J14" s="14">
        <f t="shared" ref="J14:K22" si="1">F14/D14*100-100</f>
        <v>-19.832400869772641</v>
      </c>
      <c r="K14" s="14">
        <f t="shared" si="1"/>
        <v>3.7141675233680616</v>
      </c>
      <c r="L14" s="15">
        <f t="shared" ref="L14:L22" si="2">G14-F14</f>
        <v>1266224229</v>
      </c>
      <c r="M14" s="6"/>
    </row>
    <row r="15" spans="1:13" ht="45" x14ac:dyDescent="0.25">
      <c r="A15" s="12" t="s">
        <v>7</v>
      </c>
      <c r="B15" s="13">
        <v>3121635124</v>
      </c>
      <c r="C15" s="13">
        <v>2837330372</v>
      </c>
      <c r="D15" s="13">
        <v>3783424359</v>
      </c>
      <c r="E15" s="13">
        <v>2942136341</v>
      </c>
      <c r="F15" s="13">
        <v>4078753630</v>
      </c>
      <c r="G15" s="13">
        <v>3087357192</v>
      </c>
      <c r="H15" s="14">
        <f t="shared" si="0"/>
        <v>30.6608065318527</v>
      </c>
      <c r="I15" s="14">
        <f t="shared" si="0"/>
        <v>8.812044676480852</v>
      </c>
      <c r="J15" s="14">
        <f t="shared" si="1"/>
        <v>7.8058722198970827</v>
      </c>
      <c r="K15" s="14">
        <f t="shared" si="1"/>
        <v>4.9358980743442089</v>
      </c>
      <c r="L15" s="15">
        <f t="shared" si="2"/>
        <v>-991396438</v>
      </c>
      <c r="M15" s="6"/>
    </row>
    <row r="16" spans="1:13" ht="30" x14ac:dyDescent="0.25">
      <c r="A16" s="12" t="s">
        <v>6</v>
      </c>
      <c r="B16" s="13">
        <v>587338618</v>
      </c>
      <c r="C16" s="13">
        <v>1372301185</v>
      </c>
      <c r="D16" s="13">
        <v>618526422</v>
      </c>
      <c r="E16" s="13">
        <v>1350545285</v>
      </c>
      <c r="F16" s="13">
        <v>580721690</v>
      </c>
      <c r="G16" s="13">
        <v>1426953137</v>
      </c>
      <c r="H16" s="14">
        <f t="shared" si="0"/>
        <v>-1.1265950845411652</v>
      </c>
      <c r="I16" s="14">
        <f t="shared" si="0"/>
        <v>3.9825041760056479</v>
      </c>
      <c r="J16" s="14">
        <f t="shared" si="1"/>
        <v>-6.1120641989324724</v>
      </c>
      <c r="K16" s="14">
        <f t="shared" si="1"/>
        <v>5.6575557183186334</v>
      </c>
      <c r="L16" s="15">
        <f t="shared" si="2"/>
        <v>846231447</v>
      </c>
      <c r="M16" s="6"/>
    </row>
    <row r="17" spans="1:13" ht="45" x14ac:dyDescent="0.25">
      <c r="A17" s="12" t="s">
        <v>5</v>
      </c>
      <c r="B17" s="13">
        <v>5558263667</v>
      </c>
      <c r="C17" s="13">
        <v>10278056645</v>
      </c>
      <c r="D17" s="13">
        <v>5518360714</v>
      </c>
      <c r="E17" s="13">
        <v>10445276316</v>
      </c>
      <c r="F17" s="13">
        <v>5800629787</v>
      </c>
      <c r="G17" s="13">
        <v>10320136000</v>
      </c>
      <c r="H17" s="14">
        <f t="shared" si="0"/>
        <v>4.360464607660731</v>
      </c>
      <c r="I17" s="14">
        <f t="shared" si="0"/>
        <v>0.40940964282845016</v>
      </c>
      <c r="J17" s="14">
        <f t="shared" si="1"/>
        <v>5.1150892018328591</v>
      </c>
      <c r="K17" s="14">
        <f t="shared" si="1"/>
        <v>-1.1980565397615237</v>
      </c>
      <c r="L17" s="15">
        <f t="shared" si="2"/>
        <v>4519506213</v>
      </c>
      <c r="M17" s="6"/>
    </row>
    <row r="18" spans="1:13" ht="45" x14ac:dyDescent="0.25">
      <c r="A18" s="12" t="s">
        <v>4</v>
      </c>
      <c r="B18" s="13">
        <v>3736908878</v>
      </c>
      <c r="C18" s="13">
        <v>9405917815</v>
      </c>
      <c r="D18" s="13">
        <v>3554002922</v>
      </c>
      <c r="E18" s="13">
        <v>9318900126</v>
      </c>
      <c r="F18" s="13">
        <v>3492962580</v>
      </c>
      <c r="G18" s="13">
        <v>9478004959</v>
      </c>
      <c r="H18" s="14">
        <f t="shared" si="0"/>
        <v>-6.5280237213212473</v>
      </c>
      <c r="I18" s="14">
        <f t="shared" si="0"/>
        <v>0.76640201857856027</v>
      </c>
      <c r="J18" s="14">
        <f t="shared" si="1"/>
        <v>-1.7175096177368943</v>
      </c>
      <c r="K18" s="14">
        <f t="shared" si="1"/>
        <v>1.7073348876880203</v>
      </c>
      <c r="L18" s="15">
        <f t="shared" si="2"/>
        <v>5985042379</v>
      </c>
      <c r="M18" s="6"/>
    </row>
    <row r="19" spans="1:13" ht="60" x14ac:dyDescent="0.25">
      <c r="A19" s="16" t="s">
        <v>3</v>
      </c>
      <c r="B19" s="13">
        <v>2862062218</v>
      </c>
      <c r="C19" s="13">
        <v>6698246876</v>
      </c>
      <c r="D19" s="13">
        <v>3177796150</v>
      </c>
      <c r="E19" s="13">
        <v>6609017523</v>
      </c>
      <c r="F19" s="13">
        <v>3005217631</v>
      </c>
      <c r="G19" s="13">
        <v>6726540494</v>
      </c>
      <c r="H19" s="14">
        <f t="shared" si="0"/>
        <v>5.0018274270793768</v>
      </c>
      <c r="I19" s="14">
        <f t="shared" si="0"/>
        <v>0.422403332152129</v>
      </c>
      <c r="J19" s="14">
        <f t="shared" si="1"/>
        <v>-5.430761158169318</v>
      </c>
      <c r="K19" s="14">
        <f t="shared" si="1"/>
        <v>1.77822150706983</v>
      </c>
      <c r="L19" s="15">
        <f t="shared" si="2"/>
        <v>3721322863</v>
      </c>
      <c r="M19" s="6"/>
    </row>
    <row r="20" spans="1:13" ht="30" x14ac:dyDescent="0.25">
      <c r="A20" s="17" t="s">
        <v>2</v>
      </c>
      <c r="B20" s="18">
        <v>2671537205</v>
      </c>
      <c r="C20" s="18">
        <v>4795930625</v>
      </c>
      <c r="D20" s="18">
        <v>2949522944</v>
      </c>
      <c r="E20" s="18">
        <v>5062307369</v>
      </c>
      <c r="F20" s="18">
        <v>2805085233</v>
      </c>
      <c r="G20" s="18">
        <v>5342376175</v>
      </c>
      <c r="H20" s="19">
        <f t="shared" si="0"/>
        <v>4.9989207618016422</v>
      </c>
      <c r="I20" s="19">
        <f t="shared" si="0"/>
        <v>11.393941921334601</v>
      </c>
      <c r="J20" s="19">
        <f t="shared" si="1"/>
        <v>-4.8969855038361061</v>
      </c>
      <c r="K20" s="19">
        <f t="shared" si="1"/>
        <v>5.5324338406445719</v>
      </c>
      <c r="L20" s="20">
        <f t="shared" si="2"/>
        <v>2537290942</v>
      </c>
      <c r="M20" s="6"/>
    </row>
    <row r="21" spans="1:13" ht="45" x14ac:dyDescent="0.25">
      <c r="A21" s="16" t="s">
        <v>1</v>
      </c>
      <c r="B21" s="23">
        <v>3379279108</v>
      </c>
      <c r="C21" s="23">
        <v>3413277602</v>
      </c>
      <c r="D21" s="23">
        <v>3752582726</v>
      </c>
      <c r="E21" s="23">
        <v>3021381368</v>
      </c>
      <c r="F21" s="23">
        <v>4689364037</v>
      </c>
      <c r="G21" s="23">
        <v>3699668224</v>
      </c>
      <c r="H21" s="24">
        <f t="shared" si="0"/>
        <v>38.768177683179402</v>
      </c>
      <c r="I21" s="24">
        <f t="shared" si="0"/>
        <v>8.3904872499145853</v>
      </c>
      <c r="J21" s="24">
        <f t="shared" si="1"/>
        <v>24.963641827519311</v>
      </c>
      <c r="K21" s="24">
        <f t="shared" si="1"/>
        <v>22.449561090958568</v>
      </c>
      <c r="L21" s="25">
        <f t="shared" si="2"/>
        <v>-989695813</v>
      </c>
      <c r="M21" s="6"/>
    </row>
    <row r="22" spans="1:13" ht="60" x14ac:dyDescent="0.25">
      <c r="A22" s="12" t="s">
        <v>0</v>
      </c>
      <c r="B22" s="13">
        <v>23852415784</v>
      </c>
      <c r="C22" s="13">
        <v>42619674386</v>
      </c>
      <c r="D22" s="13">
        <v>25644891631</v>
      </c>
      <c r="E22" s="13">
        <v>42582475346</v>
      </c>
      <c r="F22" s="13">
        <v>26393256190</v>
      </c>
      <c r="G22" s="13">
        <v>43874664579</v>
      </c>
      <c r="H22" s="14">
        <f t="shared" si="0"/>
        <v>10.652339909756108</v>
      </c>
      <c r="I22" s="14">
        <f t="shared" si="0"/>
        <v>2.9446264221395495</v>
      </c>
      <c r="J22" s="14">
        <f t="shared" si="1"/>
        <v>2.9181817952990059</v>
      </c>
      <c r="K22" s="14">
        <f t="shared" si="1"/>
        <v>3.034556404954003</v>
      </c>
      <c r="L22" s="15">
        <f t="shared" si="2"/>
        <v>17481408389</v>
      </c>
      <c r="M22" s="6"/>
    </row>
    <row r="23" spans="1:13" ht="15.75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3" ht="15.75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ht="15.75" x14ac:dyDescent="0.25">
      <c r="A25" s="21" t="s">
        <v>347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6"/>
      <c r="M25" s="6"/>
    </row>
    <row r="26" spans="1:13" ht="15.75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ht="15.75" x14ac:dyDescent="0.25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</row>
  </sheetData>
  <mergeCells count="7">
    <mergeCell ref="A25:K25"/>
    <mergeCell ref="A10:K10"/>
    <mergeCell ref="J11:K11"/>
    <mergeCell ref="H11:I11"/>
    <mergeCell ref="B11:C11"/>
    <mergeCell ref="D11:E11"/>
    <mergeCell ref="F11:G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M28"/>
  <sheetViews>
    <sheetView showGridLines="0" zoomScale="90" zoomScaleNormal="90" workbookViewId="0">
      <selection activeCell="N14" sqref="N14"/>
    </sheetView>
  </sheetViews>
  <sheetFormatPr defaultRowHeight="15" x14ac:dyDescent="0.25"/>
  <cols>
    <col min="2" max="2" width="16" bestFit="1" customWidth="1"/>
    <col min="3" max="7" width="16.140625" bestFit="1" customWidth="1"/>
    <col min="8" max="11" width="9.42578125" bestFit="1" customWidth="1"/>
  </cols>
  <sheetData>
    <row r="10" spans="1:13" ht="15.75" x14ac:dyDescent="0.25">
      <c r="A10" s="36" t="s">
        <v>349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</row>
    <row r="11" spans="1:13" ht="15.75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ht="15.75" x14ac:dyDescent="0.25">
      <c r="A12" s="7" t="s">
        <v>14</v>
      </c>
      <c r="B12" s="28">
        <v>2024</v>
      </c>
      <c r="C12" s="29"/>
      <c r="D12" s="28">
        <v>2025</v>
      </c>
      <c r="E12" s="29"/>
      <c r="F12" s="28" t="s">
        <v>331</v>
      </c>
      <c r="G12" s="29"/>
      <c r="H12" s="28" t="s">
        <v>334</v>
      </c>
      <c r="I12" s="29"/>
      <c r="J12" s="28" t="s">
        <v>335</v>
      </c>
      <c r="K12" s="29"/>
      <c r="L12" s="6"/>
      <c r="M12" s="6"/>
    </row>
    <row r="13" spans="1:13" ht="15.75" x14ac:dyDescent="0.25">
      <c r="A13" s="7"/>
      <c r="B13" s="39" t="s">
        <v>11</v>
      </c>
      <c r="C13" s="39" t="s">
        <v>12</v>
      </c>
      <c r="D13" s="39" t="s">
        <v>11</v>
      </c>
      <c r="E13" s="39" t="s">
        <v>12</v>
      </c>
      <c r="F13" s="39" t="s">
        <v>11</v>
      </c>
      <c r="G13" s="39" t="s">
        <v>12</v>
      </c>
      <c r="H13" s="39" t="s">
        <v>11</v>
      </c>
      <c r="I13" s="39" t="s">
        <v>12</v>
      </c>
      <c r="J13" s="39" t="s">
        <v>11</v>
      </c>
      <c r="K13" s="39" t="s">
        <v>12</v>
      </c>
      <c r="L13" s="6"/>
      <c r="M13" s="6"/>
    </row>
    <row r="14" spans="1:13" ht="195" x14ac:dyDescent="0.25">
      <c r="A14" s="12" t="s">
        <v>15</v>
      </c>
      <c r="B14" s="13">
        <v>175145010</v>
      </c>
      <c r="C14" s="13">
        <v>96574654</v>
      </c>
      <c r="D14" s="13">
        <v>180318185</v>
      </c>
      <c r="E14" s="13">
        <v>93280868</v>
      </c>
      <c r="F14" s="13">
        <v>164495882</v>
      </c>
      <c r="G14" s="13">
        <v>100407003</v>
      </c>
      <c r="H14" s="14">
        <f>F14/B14*100-100</f>
        <v>-6.0801777909630346</v>
      </c>
      <c r="I14" s="14">
        <f>G14/C14*100-100</f>
        <v>3.9682761897340129</v>
      </c>
      <c r="J14" s="14">
        <f>F14/D14*100-100</f>
        <v>-8.7746574201598122</v>
      </c>
      <c r="K14" s="14">
        <f>G14/E14*100-100</f>
        <v>7.6394389897829882</v>
      </c>
      <c r="L14" s="6"/>
      <c r="M14" s="6"/>
    </row>
    <row r="15" spans="1:13" ht="180" x14ac:dyDescent="0.25">
      <c r="A15" s="12" t="s">
        <v>16</v>
      </c>
      <c r="B15" s="13">
        <v>3390310</v>
      </c>
      <c r="C15" s="13">
        <v>815920</v>
      </c>
      <c r="D15" s="13">
        <v>3520425</v>
      </c>
      <c r="E15" s="13">
        <v>120580</v>
      </c>
      <c r="F15" s="13">
        <v>4245216</v>
      </c>
      <c r="G15" s="13">
        <v>354035</v>
      </c>
      <c r="H15" s="14">
        <f t="shared" ref="H15:H21" si="0">F15/B15*100-100</f>
        <v>25.216160174143369</v>
      </c>
      <c r="I15" s="14">
        <f t="shared" ref="I15:I21" si="1">G15/C15*100-100</f>
        <v>-56.609103833709185</v>
      </c>
      <c r="J15" s="14">
        <f t="shared" ref="J15:J21" si="2">F15/D15*100-100</f>
        <v>20.588167621807017</v>
      </c>
      <c r="K15" s="14">
        <f t="shared" ref="K15:K21" si="3">G15/E15*100-100</f>
        <v>193.61005141814564</v>
      </c>
      <c r="L15" s="6"/>
      <c r="M15" s="6"/>
    </row>
    <row r="16" spans="1:13" ht="135" x14ac:dyDescent="0.25">
      <c r="A16" s="12" t="s">
        <v>17</v>
      </c>
      <c r="B16" s="13">
        <v>2474163384</v>
      </c>
      <c r="C16" s="13">
        <v>4685189363</v>
      </c>
      <c r="D16" s="13">
        <v>2728272991</v>
      </c>
      <c r="E16" s="13">
        <v>4935660009</v>
      </c>
      <c r="F16" s="13">
        <v>2622135988</v>
      </c>
      <c r="G16" s="13">
        <v>5207423501</v>
      </c>
      <c r="H16" s="14">
        <f t="shared" si="0"/>
        <v>5.9807127110890832</v>
      </c>
      <c r="I16" s="14">
        <f t="shared" si="1"/>
        <v>11.146489448733931</v>
      </c>
      <c r="J16" s="14">
        <f t="shared" si="2"/>
        <v>-3.8902633039334233</v>
      </c>
      <c r="K16" s="14">
        <f t="shared" si="3"/>
        <v>5.5061226159105274</v>
      </c>
      <c r="L16" s="6"/>
      <c r="M16" s="6"/>
    </row>
    <row r="17" spans="1:13" ht="210" x14ac:dyDescent="0.25">
      <c r="A17" s="12" t="s">
        <v>18</v>
      </c>
      <c r="B17" s="13">
        <v>3826754</v>
      </c>
      <c r="C17" s="13">
        <v>5874175</v>
      </c>
      <c r="D17" s="13">
        <v>3677878</v>
      </c>
      <c r="E17" s="13">
        <v>9278308</v>
      </c>
      <c r="F17" s="13">
        <v>5886700</v>
      </c>
      <c r="G17" s="13">
        <v>9125333</v>
      </c>
      <c r="H17" s="14">
        <f t="shared" si="0"/>
        <v>53.830112936446938</v>
      </c>
      <c r="I17" s="14">
        <f t="shared" si="1"/>
        <v>55.346631654657898</v>
      </c>
      <c r="J17" s="14">
        <f t="shared" si="2"/>
        <v>60.056967631879047</v>
      </c>
      <c r="K17" s="14">
        <f t="shared" si="3"/>
        <v>-1.6487381104399645</v>
      </c>
      <c r="L17" s="6"/>
      <c r="M17" s="6"/>
    </row>
    <row r="18" spans="1:13" ht="210" x14ac:dyDescent="0.25">
      <c r="A18" s="12" t="s">
        <v>19</v>
      </c>
      <c r="B18" s="13">
        <v>1939009</v>
      </c>
      <c r="C18" s="13">
        <v>1242165</v>
      </c>
      <c r="D18" s="13">
        <v>628652</v>
      </c>
      <c r="E18" s="13">
        <v>1573537</v>
      </c>
      <c r="F18" s="13">
        <v>584655</v>
      </c>
      <c r="G18" s="13">
        <v>2313346</v>
      </c>
      <c r="H18" s="14">
        <f t="shared" si="0"/>
        <v>-69.847741810378395</v>
      </c>
      <c r="I18" s="14">
        <f t="shared" si="1"/>
        <v>86.235000986181376</v>
      </c>
      <c r="J18" s="14">
        <f t="shared" si="2"/>
        <v>-6.9986256307145993</v>
      </c>
      <c r="K18" s="14">
        <f t="shared" si="3"/>
        <v>47.015672335636225</v>
      </c>
      <c r="L18" s="6"/>
      <c r="M18" s="6"/>
    </row>
    <row r="19" spans="1:13" ht="210" x14ac:dyDescent="0.25">
      <c r="A19" s="12" t="s">
        <v>20</v>
      </c>
      <c r="B19" s="13">
        <v>174</v>
      </c>
      <c r="C19" s="37">
        <v>0</v>
      </c>
      <c r="D19" s="13">
        <v>0</v>
      </c>
      <c r="E19" s="37">
        <v>0</v>
      </c>
      <c r="F19" s="38">
        <v>0</v>
      </c>
      <c r="G19" s="37">
        <v>0</v>
      </c>
      <c r="H19" s="14">
        <f t="shared" si="0"/>
        <v>-100</v>
      </c>
      <c r="I19" s="14" t="e">
        <f t="shared" si="1"/>
        <v>#DIV/0!</v>
      </c>
      <c r="J19" s="14" t="e">
        <f t="shared" si="2"/>
        <v>#DIV/0!</v>
      </c>
      <c r="K19" s="14" t="e">
        <f t="shared" si="3"/>
        <v>#DIV/0!</v>
      </c>
      <c r="L19" s="6"/>
      <c r="M19" s="6"/>
    </row>
    <row r="20" spans="1:13" ht="255" x14ac:dyDescent="0.25">
      <c r="A20" s="12" t="s">
        <v>21</v>
      </c>
      <c r="B20" s="13">
        <v>698092</v>
      </c>
      <c r="C20" s="13">
        <v>693379</v>
      </c>
      <c r="D20" s="13">
        <v>1031664</v>
      </c>
      <c r="E20" s="13">
        <v>186101</v>
      </c>
      <c r="F20" s="13">
        <v>1987232</v>
      </c>
      <c r="G20" s="13">
        <v>397822</v>
      </c>
      <c r="H20" s="14">
        <f t="shared" si="0"/>
        <v>184.6662044544272</v>
      </c>
      <c r="I20" s="14">
        <f t="shared" si="1"/>
        <v>-42.625605909610762</v>
      </c>
      <c r="J20" s="14">
        <f t="shared" si="2"/>
        <v>92.62395508615208</v>
      </c>
      <c r="K20" s="14">
        <f t="shared" si="3"/>
        <v>113.76671807244452</v>
      </c>
      <c r="L20" s="6"/>
      <c r="M20" s="6"/>
    </row>
    <row r="21" spans="1:13" ht="285" x14ac:dyDescent="0.25">
      <c r="A21" s="12" t="s">
        <v>22</v>
      </c>
      <c r="B21" s="13">
        <v>12374472</v>
      </c>
      <c r="C21" s="13">
        <v>5540969</v>
      </c>
      <c r="D21" s="13">
        <v>32073149</v>
      </c>
      <c r="E21" s="13">
        <v>22207966</v>
      </c>
      <c r="F21" s="13">
        <v>5749560</v>
      </c>
      <c r="G21" s="13">
        <v>22355135</v>
      </c>
      <c r="H21" s="14">
        <f t="shared" si="0"/>
        <v>-53.53692666644686</v>
      </c>
      <c r="I21" s="14">
        <f t="shared" si="1"/>
        <v>303.45172477954668</v>
      </c>
      <c r="J21" s="14">
        <f t="shared" si="2"/>
        <v>-82.073603062798725</v>
      </c>
      <c r="K21" s="14">
        <f t="shared" si="3"/>
        <v>0.66268563271394498</v>
      </c>
      <c r="L21" s="6"/>
      <c r="M21" s="6"/>
    </row>
    <row r="22" spans="1:13" ht="15.75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ht="15.75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3" ht="15.75" x14ac:dyDescent="0.25">
      <c r="A24" s="21" t="s">
        <v>347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6"/>
      <c r="M24" s="6"/>
    </row>
    <row r="25" spans="1:13" ht="15.75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ht="15.75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ht="15.75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3" ht="15.75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</sheetData>
  <mergeCells count="7">
    <mergeCell ref="A24:K24"/>
    <mergeCell ref="A10:M10"/>
    <mergeCell ref="B12:C12"/>
    <mergeCell ref="D12:E12"/>
    <mergeCell ref="F12:G12"/>
    <mergeCell ref="J12:K12"/>
    <mergeCell ref="H12:I1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O30"/>
  <sheetViews>
    <sheetView showGridLines="0" topLeftCell="A22" workbookViewId="0">
      <selection activeCell="E13" sqref="E13"/>
    </sheetView>
  </sheetViews>
  <sheetFormatPr defaultRowHeight="15" x14ac:dyDescent="0.25"/>
  <cols>
    <col min="2" max="2" width="14.140625" bestFit="1" customWidth="1"/>
    <col min="3" max="3" width="16" bestFit="1" customWidth="1"/>
    <col min="4" max="4" width="14.140625" bestFit="1" customWidth="1"/>
    <col min="5" max="5" width="16" bestFit="1" customWidth="1"/>
    <col min="6" max="6" width="15.85546875" bestFit="1" customWidth="1"/>
    <col min="7" max="7" width="16" bestFit="1" customWidth="1"/>
    <col min="8" max="11" width="9.42578125" bestFit="1" customWidth="1"/>
  </cols>
  <sheetData>
    <row r="10" spans="1:15" ht="15.75" x14ac:dyDescent="0.25">
      <c r="A10" s="40" t="s">
        <v>350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</row>
    <row r="11" spans="1:15" ht="15.75" x14ac:dyDescent="0.25">
      <c r="A11" s="41" t="s">
        <v>14</v>
      </c>
      <c r="B11" s="41">
        <v>2024</v>
      </c>
      <c r="C11" s="41"/>
      <c r="D11" s="41">
        <v>2025</v>
      </c>
      <c r="E11" s="41"/>
      <c r="F11" s="42" t="s">
        <v>331</v>
      </c>
      <c r="G11" s="43"/>
      <c r="H11" s="41" t="s">
        <v>334</v>
      </c>
      <c r="I11" s="41"/>
      <c r="J11" s="41" t="s">
        <v>335</v>
      </c>
      <c r="K11" s="41"/>
      <c r="L11" s="6"/>
      <c r="M11" s="6"/>
      <c r="N11" s="6"/>
      <c r="O11" s="6"/>
    </row>
    <row r="12" spans="1:15" ht="15.75" x14ac:dyDescent="0.25">
      <c r="A12" s="41"/>
      <c r="B12" s="39" t="s">
        <v>11</v>
      </c>
      <c r="C12" s="39" t="s">
        <v>12</v>
      </c>
      <c r="D12" s="39" t="s">
        <v>11</v>
      </c>
      <c r="E12" s="39" t="s">
        <v>12</v>
      </c>
      <c r="F12" s="39" t="s">
        <v>11</v>
      </c>
      <c r="G12" s="39" t="s">
        <v>12</v>
      </c>
      <c r="H12" s="39" t="s">
        <v>11</v>
      </c>
      <c r="I12" s="39" t="s">
        <v>12</v>
      </c>
      <c r="J12" s="39" t="s">
        <v>11</v>
      </c>
      <c r="K12" s="39" t="s">
        <v>12</v>
      </c>
      <c r="L12" s="6"/>
      <c r="M12" s="6"/>
      <c r="N12" s="6"/>
      <c r="O12" s="6"/>
    </row>
    <row r="13" spans="1:15" ht="135" x14ac:dyDescent="0.25">
      <c r="A13" s="12" t="s">
        <v>35</v>
      </c>
      <c r="B13" s="13">
        <v>544799146</v>
      </c>
      <c r="C13" s="13">
        <v>1442018804</v>
      </c>
      <c r="D13" s="13">
        <v>586953261</v>
      </c>
      <c r="E13" s="13">
        <v>1539633549</v>
      </c>
      <c r="F13" s="13">
        <v>611991816</v>
      </c>
      <c r="G13" s="13">
        <v>1489589096</v>
      </c>
      <c r="H13" s="14">
        <f>F13/B13*100-100</f>
        <v>12.333475647555446</v>
      </c>
      <c r="I13" s="14">
        <f>G13/C13*100-100</f>
        <v>3.2988676616452892</v>
      </c>
      <c r="J13" s="14">
        <f>F13/D13*100-100</f>
        <v>4.2658515871164155</v>
      </c>
      <c r="K13" s="14">
        <f>G13/E13*100-100</f>
        <v>-3.2504132579147864</v>
      </c>
      <c r="L13" s="6"/>
      <c r="M13" s="6"/>
      <c r="N13" s="6"/>
      <c r="O13" s="6"/>
    </row>
    <row r="14" spans="1:15" ht="135" x14ac:dyDescent="0.25">
      <c r="A14" s="12" t="s">
        <v>36</v>
      </c>
      <c r="B14" s="13">
        <v>93686240</v>
      </c>
      <c r="C14" s="13">
        <v>161009240</v>
      </c>
      <c r="D14" s="13">
        <v>108203794</v>
      </c>
      <c r="E14" s="13">
        <v>139849249</v>
      </c>
      <c r="F14" s="13">
        <v>83500215</v>
      </c>
      <c r="G14" s="13">
        <v>124381771</v>
      </c>
      <c r="H14" s="14">
        <f t="shared" ref="H14:H25" si="0">F14/B14*100-100</f>
        <v>-10.872487784759002</v>
      </c>
      <c r="I14" s="14">
        <f t="shared" ref="I14:I25" si="1">G14/C14*100-100</f>
        <v>-22.748675169201476</v>
      </c>
      <c r="J14" s="14">
        <f t="shared" ref="J14:J25" si="2">F14/D14*100-100</f>
        <v>-22.830603333557789</v>
      </c>
      <c r="K14" s="14">
        <f t="shared" ref="K14:K25" si="3">G14/E14*100-100</f>
        <v>-11.060108016740216</v>
      </c>
      <c r="L14" s="6"/>
      <c r="M14" s="6"/>
      <c r="N14" s="6"/>
      <c r="O14" s="6"/>
    </row>
    <row r="15" spans="1:15" ht="135" x14ac:dyDescent="0.25">
      <c r="A15" s="12" t="s">
        <v>37</v>
      </c>
      <c r="B15" s="13">
        <v>107135031</v>
      </c>
      <c r="C15" s="13">
        <v>53685538</v>
      </c>
      <c r="D15" s="13">
        <v>99265782</v>
      </c>
      <c r="E15" s="13">
        <v>49917028</v>
      </c>
      <c r="F15" s="13">
        <v>91946780</v>
      </c>
      <c r="G15" s="13">
        <v>45049223</v>
      </c>
      <c r="H15" s="14">
        <f t="shared" si="0"/>
        <v>-14.176736458871233</v>
      </c>
      <c r="I15" s="14">
        <f t="shared" si="1"/>
        <v>-16.086855644438174</v>
      </c>
      <c r="J15" s="14">
        <f t="shared" si="2"/>
        <v>-7.3731368982717527</v>
      </c>
      <c r="K15" s="14">
        <f t="shared" si="3"/>
        <v>-9.7517925145703828</v>
      </c>
      <c r="L15" s="6"/>
      <c r="M15" s="6"/>
      <c r="N15" s="6"/>
      <c r="O15" s="6"/>
    </row>
    <row r="16" spans="1:15" ht="105" x14ac:dyDescent="0.25">
      <c r="A16" s="12" t="s">
        <v>38</v>
      </c>
      <c r="B16" s="13">
        <v>27931000</v>
      </c>
      <c r="C16" s="13">
        <v>1460378</v>
      </c>
      <c r="D16" s="13">
        <v>31325085</v>
      </c>
      <c r="E16" s="13">
        <v>1872084</v>
      </c>
      <c r="F16" s="13">
        <v>37857851</v>
      </c>
      <c r="G16" s="13">
        <v>2350154</v>
      </c>
      <c r="H16" s="14">
        <f t="shared" si="0"/>
        <v>35.540621531631501</v>
      </c>
      <c r="I16" s="14">
        <f t="shared" si="1"/>
        <v>60.927787189344116</v>
      </c>
      <c r="J16" s="14">
        <f t="shared" si="2"/>
        <v>20.854743091678756</v>
      </c>
      <c r="K16" s="14">
        <f t="shared" si="3"/>
        <v>25.536781469207568</v>
      </c>
      <c r="L16" s="6"/>
      <c r="M16" s="6"/>
      <c r="N16" s="6"/>
      <c r="O16" s="6"/>
    </row>
    <row r="17" spans="1:15" ht="90" x14ac:dyDescent="0.25">
      <c r="A17" s="12" t="s">
        <v>39</v>
      </c>
      <c r="B17" s="13">
        <v>236016264</v>
      </c>
      <c r="C17" s="13">
        <v>315154333</v>
      </c>
      <c r="D17" s="13">
        <v>248422813</v>
      </c>
      <c r="E17" s="13">
        <v>308764064</v>
      </c>
      <c r="F17" s="13">
        <v>245596050</v>
      </c>
      <c r="G17" s="13">
        <v>349951845</v>
      </c>
      <c r="H17" s="14">
        <f t="shared" si="0"/>
        <v>4.0589516322485224</v>
      </c>
      <c r="I17" s="14">
        <f t="shared" si="1"/>
        <v>11.041419506677073</v>
      </c>
      <c r="J17" s="14">
        <f t="shared" si="2"/>
        <v>-1.1378838222880887</v>
      </c>
      <c r="K17" s="14">
        <f t="shared" si="3"/>
        <v>13.339564347747412</v>
      </c>
      <c r="L17" s="6"/>
      <c r="M17" s="6"/>
      <c r="N17" s="6"/>
      <c r="O17" s="6"/>
    </row>
    <row r="18" spans="1:15" ht="135" x14ac:dyDescent="0.25">
      <c r="A18" s="12" t="s">
        <v>40</v>
      </c>
      <c r="B18" s="13">
        <v>96628278</v>
      </c>
      <c r="C18" s="13">
        <v>526955550</v>
      </c>
      <c r="D18" s="13">
        <v>166661189</v>
      </c>
      <c r="E18" s="13">
        <v>617154961</v>
      </c>
      <c r="F18" s="13">
        <v>93627360</v>
      </c>
      <c r="G18" s="13">
        <v>777538246</v>
      </c>
      <c r="H18" s="14">
        <f t="shared" si="0"/>
        <v>-3.105631252168223</v>
      </c>
      <c r="I18" s="14">
        <f t="shared" si="1"/>
        <v>47.552909538574937</v>
      </c>
      <c r="J18" s="14">
        <f t="shared" si="2"/>
        <v>-43.821737645229454</v>
      </c>
      <c r="K18" s="14">
        <f t="shared" si="3"/>
        <v>25.987522605363949</v>
      </c>
      <c r="L18" s="6"/>
      <c r="M18" s="6"/>
      <c r="N18" s="6"/>
      <c r="O18" s="6"/>
    </row>
    <row r="19" spans="1:15" ht="255" x14ac:dyDescent="0.25">
      <c r="A19" s="12" t="s">
        <v>41</v>
      </c>
      <c r="B19" s="13">
        <v>141467654</v>
      </c>
      <c r="C19" s="13">
        <v>326801516</v>
      </c>
      <c r="D19" s="13">
        <v>134229843</v>
      </c>
      <c r="E19" s="13">
        <v>303041561</v>
      </c>
      <c r="F19" s="13">
        <v>142608464</v>
      </c>
      <c r="G19" s="13">
        <v>294945575</v>
      </c>
      <c r="H19" s="14">
        <f t="shared" si="0"/>
        <v>0.80641048871849819</v>
      </c>
      <c r="I19" s="14">
        <f t="shared" si="1"/>
        <v>-9.7477947440121397</v>
      </c>
      <c r="J19" s="14">
        <f t="shared" si="2"/>
        <v>6.241995679008582</v>
      </c>
      <c r="K19" s="14">
        <f t="shared" si="3"/>
        <v>-2.6715761274738128</v>
      </c>
      <c r="L19" s="6"/>
      <c r="M19" s="6"/>
      <c r="N19" s="6"/>
      <c r="O19" s="6"/>
    </row>
    <row r="20" spans="1:15" ht="180" x14ac:dyDescent="0.25">
      <c r="A20" s="12" t="s">
        <v>42</v>
      </c>
      <c r="B20" s="13">
        <v>357226656</v>
      </c>
      <c r="C20" s="13">
        <v>252206464</v>
      </c>
      <c r="D20" s="13">
        <v>460876055</v>
      </c>
      <c r="E20" s="13">
        <v>242352675</v>
      </c>
      <c r="F20" s="13">
        <v>412066410</v>
      </c>
      <c r="G20" s="13">
        <v>265225906</v>
      </c>
      <c r="H20" s="14">
        <f t="shared" si="0"/>
        <v>15.351529086340079</v>
      </c>
      <c r="I20" s="14">
        <f t="shared" si="1"/>
        <v>5.1622158264746076</v>
      </c>
      <c r="J20" s="14">
        <f t="shared" si="2"/>
        <v>-10.590622895346556</v>
      </c>
      <c r="K20" s="14">
        <f t="shared" si="3"/>
        <v>9.4379940308065358</v>
      </c>
      <c r="L20" s="6"/>
      <c r="M20" s="6"/>
      <c r="N20" s="6"/>
      <c r="O20" s="6"/>
    </row>
    <row r="21" spans="1:15" ht="120" x14ac:dyDescent="0.25">
      <c r="A21" s="12" t="s">
        <v>43</v>
      </c>
      <c r="B21" s="13">
        <v>71064401</v>
      </c>
      <c r="C21" s="13">
        <v>58833937</v>
      </c>
      <c r="D21" s="13">
        <v>77100069</v>
      </c>
      <c r="E21" s="13">
        <v>56648791</v>
      </c>
      <c r="F21" s="13">
        <v>85071658</v>
      </c>
      <c r="G21" s="13">
        <v>60997877</v>
      </c>
      <c r="H21" s="14">
        <f t="shared" si="0"/>
        <v>19.710652313807572</v>
      </c>
      <c r="I21" s="14">
        <f t="shared" si="1"/>
        <v>3.6780472467786751</v>
      </c>
      <c r="J21" s="14">
        <f t="shared" si="2"/>
        <v>10.339276090660832</v>
      </c>
      <c r="K21" s="14">
        <f t="shared" si="3"/>
        <v>7.6772794674470788</v>
      </c>
      <c r="L21" s="6"/>
      <c r="M21" s="6"/>
      <c r="N21" s="6"/>
      <c r="O21" s="6"/>
    </row>
    <row r="22" spans="1:15" ht="75" x14ac:dyDescent="0.25">
      <c r="A22" s="12" t="s">
        <v>44</v>
      </c>
      <c r="B22" s="13">
        <v>55117095</v>
      </c>
      <c r="C22" s="13">
        <v>99309131</v>
      </c>
      <c r="D22" s="13">
        <v>49108639</v>
      </c>
      <c r="E22" s="13">
        <v>77820379</v>
      </c>
      <c r="F22" s="13">
        <v>54686141</v>
      </c>
      <c r="G22" s="13">
        <v>106029975</v>
      </c>
      <c r="H22" s="14">
        <f t="shared" si="0"/>
        <v>-0.78188808753436945</v>
      </c>
      <c r="I22" s="14">
        <f t="shared" si="1"/>
        <v>6.7675992452295191</v>
      </c>
      <c r="J22" s="14">
        <f t="shared" si="2"/>
        <v>11.357476227349721</v>
      </c>
      <c r="K22" s="14">
        <f t="shared" si="3"/>
        <v>36.249625564018373</v>
      </c>
      <c r="L22" s="6"/>
      <c r="M22" s="6"/>
      <c r="N22" s="6"/>
      <c r="O22" s="6"/>
    </row>
    <row r="23" spans="1:15" ht="105" x14ac:dyDescent="0.25">
      <c r="A23" s="12" t="s">
        <v>45</v>
      </c>
      <c r="B23" s="13">
        <v>287980107</v>
      </c>
      <c r="C23" s="13">
        <v>1257729152</v>
      </c>
      <c r="D23" s="13">
        <v>350089551</v>
      </c>
      <c r="E23" s="13">
        <v>1421571698</v>
      </c>
      <c r="F23" s="13">
        <v>368879300</v>
      </c>
      <c r="G23" s="13">
        <v>1518937821</v>
      </c>
      <c r="H23" s="14">
        <f t="shared" si="0"/>
        <v>28.091937961534256</v>
      </c>
      <c r="I23" s="14">
        <f t="shared" si="1"/>
        <v>20.768276586786143</v>
      </c>
      <c r="J23" s="14">
        <f t="shared" si="2"/>
        <v>5.3671264813042114</v>
      </c>
      <c r="K23" s="14">
        <f t="shared" si="3"/>
        <v>6.8491883411145409</v>
      </c>
      <c r="L23" s="6"/>
      <c r="M23" s="6"/>
      <c r="N23" s="6"/>
      <c r="O23" s="6"/>
    </row>
    <row r="24" spans="1:15" ht="90" x14ac:dyDescent="0.25">
      <c r="A24" s="12" t="s">
        <v>46</v>
      </c>
      <c r="B24" s="13">
        <v>397744839</v>
      </c>
      <c r="C24" s="13">
        <v>132657028</v>
      </c>
      <c r="D24" s="13">
        <v>350381649</v>
      </c>
      <c r="E24" s="13">
        <v>124386444</v>
      </c>
      <c r="F24" s="13">
        <v>304245171</v>
      </c>
      <c r="G24" s="13">
        <v>117547097</v>
      </c>
      <c r="H24" s="14">
        <f t="shared" si="0"/>
        <v>-23.507449709485741</v>
      </c>
      <c r="I24" s="14">
        <f t="shared" si="1"/>
        <v>-11.390222763018627</v>
      </c>
      <c r="J24" s="14">
        <f t="shared" si="2"/>
        <v>-13.167492684526977</v>
      </c>
      <c r="K24" s="14">
        <f t="shared" si="3"/>
        <v>-5.498466537076979</v>
      </c>
      <c r="L24" s="6"/>
      <c r="M24" s="6"/>
      <c r="N24" s="6"/>
      <c r="O24" s="6"/>
    </row>
    <row r="25" spans="1:15" ht="120" x14ac:dyDescent="0.25">
      <c r="A25" s="12" t="s">
        <v>47</v>
      </c>
      <c r="B25" s="13">
        <v>57366673</v>
      </c>
      <c r="C25" s="13">
        <v>57368292</v>
      </c>
      <c r="D25" s="13">
        <v>65655261</v>
      </c>
      <c r="E25" s="13">
        <v>52647526</v>
      </c>
      <c r="F25" s="13">
        <v>90058772</v>
      </c>
      <c r="G25" s="13">
        <v>54878915</v>
      </c>
      <c r="H25" s="14">
        <f t="shared" si="0"/>
        <v>56.98796407454202</v>
      </c>
      <c r="I25" s="14">
        <f t="shared" si="1"/>
        <v>-4.3392907705880503</v>
      </c>
      <c r="J25" s="14">
        <f t="shared" si="2"/>
        <v>37.169163031733262</v>
      </c>
      <c r="K25" s="14">
        <f t="shared" si="3"/>
        <v>4.2383549038942618</v>
      </c>
      <c r="L25" s="6"/>
      <c r="M25" s="6"/>
      <c r="N25" s="6"/>
      <c r="O25" s="6"/>
    </row>
    <row r="26" spans="1:15" ht="15.75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ht="15.75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ht="15.75" x14ac:dyDescent="0.25">
      <c r="A28" s="21" t="s">
        <v>347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6"/>
      <c r="M28" s="6"/>
      <c r="N28" s="6"/>
      <c r="O28" s="6"/>
    </row>
    <row r="29" spans="1:15" ht="15.75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ht="15.75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</sheetData>
  <mergeCells count="8">
    <mergeCell ref="A28:K28"/>
    <mergeCell ref="A10:O10"/>
    <mergeCell ref="B11:C11"/>
    <mergeCell ref="D11:E11"/>
    <mergeCell ref="H11:I11"/>
    <mergeCell ref="J11:K11"/>
    <mergeCell ref="A11:A12"/>
    <mergeCell ref="F11:G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O25"/>
  <sheetViews>
    <sheetView showGridLines="0" workbookViewId="0">
      <selection activeCell="N17" sqref="N17"/>
    </sheetView>
  </sheetViews>
  <sheetFormatPr defaultRowHeight="15" x14ac:dyDescent="0.25"/>
  <cols>
    <col min="1" max="1" width="12.42578125" bestFit="1" customWidth="1"/>
    <col min="2" max="7" width="16" bestFit="1" customWidth="1"/>
    <col min="8" max="12" width="9.42578125" bestFit="1" customWidth="1"/>
  </cols>
  <sheetData>
    <row r="10" spans="1:15" ht="15.75" x14ac:dyDescent="0.25">
      <c r="A10" s="36" t="s">
        <v>345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</row>
    <row r="11" spans="1:15" ht="15.75" x14ac:dyDescent="0.25">
      <c r="A11" s="45" t="s">
        <v>34</v>
      </c>
      <c r="B11" s="41">
        <v>2024</v>
      </c>
      <c r="C11" s="41"/>
      <c r="D11" s="41">
        <v>2025</v>
      </c>
      <c r="E11" s="41"/>
      <c r="F11" s="41" t="s">
        <v>331</v>
      </c>
      <c r="G11" s="41"/>
      <c r="H11" s="46" t="s">
        <v>344</v>
      </c>
      <c r="I11" s="41" t="s">
        <v>334</v>
      </c>
      <c r="J11" s="41"/>
      <c r="K11" s="41" t="s">
        <v>335</v>
      </c>
      <c r="L11" s="41"/>
      <c r="M11" s="6"/>
      <c r="N11" s="6"/>
      <c r="O11" s="6"/>
    </row>
    <row r="12" spans="1:15" ht="29.25" customHeight="1" x14ac:dyDescent="0.25">
      <c r="A12" s="47"/>
      <c r="B12" s="39" t="s">
        <v>11</v>
      </c>
      <c r="C12" s="39" t="s">
        <v>12</v>
      </c>
      <c r="D12" s="39" t="s">
        <v>11</v>
      </c>
      <c r="E12" s="39" t="s">
        <v>12</v>
      </c>
      <c r="F12" s="39" t="s">
        <v>11</v>
      </c>
      <c r="G12" s="39" t="s">
        <v>12</v>
      </c>
      <c r="H12" s="46"/>
      <c r="I12" s="39" t="s">
        <v>11</v>
      </c>
      <c r="J12" s="39" t="s">
        <v>12</v>
      </c>
      <c r="K12" s="39" t="s">
        <v>11</v>
      </c>
      <c r="L12" s="39" t="s">
        <v>12</v>
      </c>
      <c r="M12" s="6"/>
      <c r="N12" s="6"/>
      <c r="O12" s="6"/>
    </row>
    <row r="13" spans="1:15" ht="30" x14ac:dyDescent="0.25">
      <c r="A13" s="48" t="s">
        <v>23</v>
      </c>
      <c r="B13" s="13">
        <v>2109235329</v>
      </c>
      <c r="C13" s="13">
        <v>3256989469</v>
      </c>
      <c r="D13" s="13">
        <v>2257687422</v>
      </c>
      <c r="E13" s="13">
        <v>3399829562</v>
      </c>
      <c r="F13" s="13">
        <v>2322132424</v>
      </c>
      <c r="G13" s="13">
        <v>3605567110</v>
      </c>
      <c r="H13" s="14">
        <f>G13/$G$23*100</f>
        <v>67.48995188456567</v>
      </c>
      <c r="I13" s="14">
        <f>F13/B13*100-100</f>
        <v>10.093567658044861</v>
      </c>
      <c r="J13" s="14">
        <f>G13/C13*100-100</f>
        <v>10.702449127261815</v>
      </c>
      <c r="K13" s="14">
        <f>F13/D13*10-10</f>
        <v>0.28544696388001611</v>
      </c>
      <c r="L13" s="14">
        <f>G13/E13*100-100</f>
        <v>6.0514077028900033</v>
      </c>
      <c r="M13" s="6"/>
      <c r="N13" s="6"/>
      <c r="O13" s="6"/>
    </row>
    <row r="14" spans="1:15" ht="30" x14ac:dyDescent="0.25">
      <c r="A14" s="48" t="s">
        <v>24</v>
      </c>
      <c r="B14" s="13">
        <v>38116359</v>
      </c>
      <c r="C14" s="13">
        <v>163553899</v>
      </c>
      <c r="D14" s="13">
        <v>43641153</v>
      </c>
      <c r="E14" s="13">
        <v>232410460</v>
      </c>
      <c r="F14" s="13">
        <v>38914173</v>
      </c>
      <c r="G14" s="13">
        <v>202112766</v>
      </c>
      <c r="H14" s="14">
        <f t="shared" ref="H14:H17" si="0">G14/$G$23*100</f>
        <v>3.7831998230637516</v>
      </c>
      <c r="I14" s="14">
        <f t="shared" ref="I14:I17" si="1">F14/B14*100-100</f>
        <v>2.0931012849364663</v>
      </c>
      <c r="J14" s="14">
        <f t="shared" ref="J14:J17" si="2">G14/C14*100-100</f>
        <v>23.575633008907971</v>
      </c>
      <c r="K14" s="14">
        <f t="shared" ref="K14:K17" si="3">F14/D14*10-10</f>
        <v>-1.0831473678067116</v>
      </c>
      <c r="L14" s="14">
        <f t="shared" ref="L14:L17" si="4">G14/E14*100-100</f>
        <v>-13.036286748883853</v>
      </c>
      <c r="M14" s="6"/>
      <c r="N14" s="6"/>
      <c r="O14" s="6"/>
    </row>
    <row r="15" spans="1:15" ht="30" x14ac:dyDescent="0.25">
      <c r="A15" s="48" t="s">
        <v>25</v>
      </c>
      <c r="B15" s="13">
        <v>133363420</v>
      </c>
      <c r="C15" s="13">
        <v>813584414</v>
      </c>
      <c r="D15" s="13">
        <v>186862448</v>
      </c>
      <c r="E15" s="13">
        <v>848030333</v>
      </c>
      <c r="F15" s="13">
        <v>103823626</v>
      </c>
      <c r="G15" s="13">
        <v>980753549</v>
      </c>
      <c r="H15" s="14">
        <f t="shared" si="0"/>
        <v>18.358002448227076</v>
      </c>
      <c r="I15" s="14">
        <f t="shared" si="1"/>
        <v>-22.14984738693714</v>
      </c>
      <c r="J15" s="14">
        <f t="shared" si="2"/>
        <v>20.547239121520349</v>
      </c>
      <c r="K15" s="14">
        <f t="shared" si="3"/>
        <v>-4.4438474872169076</v>
      </c>
      <c r="L15" s="14">
        <f t="shared" si="4"/>
        <v>15.650762812985363</v>
      </c>
      <c r="M15" s="6"/>
      <c r="N15" s="6"/>
      <c r="O15" s="6"/>
    </row>
    <row r="16" spans="1:15" ht="15.75" x14ac:dyDescent="0.25">
      <c r="A16" s="48" t="s">
        <v>26</v>
      </c>
      <c r="B16" s="13">
        <v>386892894</v>
      </c>
      <c r="C16" s="13">
        <v>479860594</v>
      </c>
      <c r="D16" s="13">
        <v>458274104</v>
      </c>
      <c r="E16" s="13">
        <v>505205564</v>
      </c>
      <c r="F16" s="13">
        <v>337546192</v>
      </c>
      <c r="G16" s="13">
        <v>471513126</v>
      </c>
      <c r="H16" s="14">
        <f t="shared" si="0"/>
        <v>8.825906498431852</v>
      </c>
      <c r="I16" s="14">
        <f t="shared" si="1"/>
        <v>-12.754615751614196</v>
      </c>
      <c r="J16" s="14">
        <f t="shared" si="2"/>
        <v>-1.7395610526002088</v>
      </c>
      <c r="K16" s="14">
        <f t="shared" si="3"/>
        <v>-2.6344039723440273</v>
      </c>
      <c r="L16" s="14">
        <f t="shared" si="4"/>
        <v>-6.6690552125431566</v>
      </c>
      <c r="M16" s="6"/>
      <c r="N16" s="6"/>
      <c r="O16" s="6"/>
    </row>
    <row r="17" spans="1:15" ht="75" x14ac:dyDescent="0.25">
      <c r="A17" s="48" t="s">
        <v>27</v>
      </c>
      <c r="B17" s="13">
        <v>3929203</v>
      </c>
      <c r="C17" s="13">
        <v>81942249</v>
      </c>
      <c r="D17" s="13">
        <v>3057817</v>
      </c>
      <c r="E17" s="13">
        <v>76831450</v>
      </c>
      <c r="F17" s="13">
        <v>2668818</v>
      </c>
      <c r="G17" s="13">
        <v>82429624</v>
      </c>
      <c r="H17" s="14">
        <f t="shared" si="0"/>
        <v>1.5429393457116487</v>
      </c>
      <c r="I17" s="14">
        <f t="shared" si="1"/>
        <v>-32.077370398017109</v>
      </c>
      <c r="J17" s="14">
        <f t="shared" si="2"/>
        <v>0.59477864709327832</v>
      </c>
      <c r="K17" s="14">
        <f t="shared" si="3"/>
        <v>-1.2721461094630584</v>
      </c>
      <c r="L17" s="14">
        <f t="shared" si="4"/>
        <v>7.2863052825372847</v>
      </c>
      <c r="M17" s="6"/>
      <c r="N17" s="6"/>
      <c r="O17" s="6"/>
    </row>
    <row r="18" spans="1:15" ht="15.75" x14ac:dyDescent="0.25">
      <c r="A18" s="6"/>
      <c r="B18" s="6"/>
      <c r="C18" s="6"/>
      <c r="D18" s="6"/>
      <c r="E18" s="6"/>
      <c r="F18" s="6"/>
      <c r="G18" s="49"/>
      <c r="H18" s="6"/>
      <c r="I18" s="6"/>
      <c r="J18" s="6"/>
      <c r="K18" s="6"/>
      <c r="L18" s="6"/>
      <c r="M18" s="6"/>
      <c r="N18" s="6"/>
      <c r="O18" s="6"/>
    </row>
    <row r="19" spans="1:15" ht="15.75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 ht="15.75" x14ac:dyDescent="0.25">
      <c r="A20" s="21" t="s">
        <v>347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6"/>
      <c r="M20" s="6"/>
      <c r="N20" s="6"/>
      <c r="O20" s="6"/>
    </row>
    <row r="21" spans="1:15" ht="15.75" x14ac:dyDescent="0.25">
      <c r="A21" s="6"/>
      <c r="B21" s="6"/>
      <c r="C21" s="6"/>
      <c r="D21" s="6"/>
      <c r="E21" s="6"/>
      <c r="F21" s="6"/>
      <c r="G21" s="50"/>
      <c r="H21" s="6"/>
      <c r="I21" s="6"/>
      <c r="J21" s="6"/>
      <c r="K21" s="6"/>
      <c r="L21" s="6"/>
      <c r="M21" s="6"/>
      <c r="N21" s="6"/>
      <c r="O21" s="6"/>
    </row>
    <row r="22" spans="1:15" x14ac:dyDescent="0.25">
      <c r="G22" s="1"/>
    </row>
    <row r="23" spans="1:15" x14ac:dyDescent="0.25">
      <c r="G23" s="44">
        <f>SUM(G13:G17)</f>
        <v>5342376175</v>
      </c>
    </row>
    <row r="24" spans="1:15" x14ac:dyDescent="0.25">
      <c r="G24" s="1"/>
    </row>
    <row r="25" spans="1:15" x14ac:dyDescent="0.25">
      <c r="G25" s="2">
        <f>SUM(G13:G17)</f>
        <v>5342376175</v>
      </c>
    </row>
  </sheetData>
  <mergeCells count="9">
    <mergeCell ref="A20:K20"/>
    <mergeCell ref="A10:O10"/>
    <mergeCell ref="D11:E11"/>
    <mergeCell ref="B11:C11"/>
    <mergeCell ref="F11:G11"/>
    <mergeCell ref="H11:H12"/>
    <mergeCell ref="I11:J11"/>
    <mergeCell ref="K11:L11"/>
    <mergeCell ref="A11:A12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I127"/>
  <sheetViews>
    <sheetView showGridLines="0" workbookViewId="0">
      <selection activeCell="D24" sqref="D24"/>
    </sheetView>
  </sheetViews>
  <sheetFormatPr defaultRowHeight="15" x14ac:dyDescent="0.25"/>
  <cols>
    <col min="1" max="1" width="37.42578125" bestFit="1" customWidth="1"/>
    <col min="2" max="5" width="17.28515625" bestFit="1" customWidth="1"/>
  </cols>
  <sheetData>
    <row r="10" spans="1:9" ht="15.75" x14ac:dyDescent="0.25">
      <c r="A10" s="26" t="s">
        <v>348</v>
      </c>
      <c r="B10" s="26"/>
      <c r="C10" s="26"/>
      <c r="D10" s="26"/>
      <c r="E10" s="26"/>
      <c r="F10" s="26"/>
      <c r="G10" s="26"/>
      <c r="H10" s="26"/>
      <c r="I10" s="26"/>
    </row>
    <row r="11" spans="1:9" ht="15" customHeight="1" x14ac:dyDescent="0.25">
      <c r="A11" s="27" t="s">
        <v>28</v>
      </c>
      <c r="B11" s="8">
        <v>2025</v>
      </c>
      <c r="C11" s="8"/>
      <c r="D11" s="8" t="s">
        <v>331</v>
      </c>
      <c r="E11" s="8"/>
      <c r="F11" s="28" t="s">
        <v>335</v>
      </c>
      <c r="G11" s="29"/>
      <c r="H11" s="6"/>
      <c r="I11" s="6"/>
    </row>
    <row r="12" spans="1:9" ht="15.75" x14ac:dyDescent="0.25">
      <c r="A12" s="27"/>
      <c r="B12" s="11" t="s">
        <v>11</v>
      </c>
      <c r="C12" s="11" t="s">
        <v>12</v>
      </c>
      <c r="D12" s="11" t="s">
        <v>11</v>
      </c>
      <c r="E12" s="11" t="s">
        <v>12</v>
      </c>
      <c r="F12" s="11" t="s">
        <v>11</v>
      </c>
      <c r="G12" s="11" t="s">
        <v>12</v>
      </c>
      <c r="H12" s="6"/>
      <c r="I12" s="6"/>
    </row>
    <row r="13" spans="1:9" ht="15.75" x14ac:dyDescent="0.25">
      <c r="A13" s="12" t="s">
        <v>64</v>
      </c>
      <c r="B13" s="13">
        <v>44078506237</v>
      </c>
      <c r="C13" s="13">
        <v>27762933660</v>
      </c>
      <c r="D13" s="13">
        <v>48560391446</v>
      </c>
      <c r="E13" s="13">
        <v>28805957217</v>
      </c>
      <c r="F13" s="30">
        <f>D13/B13*100-100</f>
        <v>10.167960740098422</v>
      </c>
      <c r="G13" s="30">
        <f>E13/C13*100-100</f>
        <v>3.7568924443412044</v>
      </c>
      <c r="H13" s="6"/>
      <c r="I13" s="6"/>
    </row>
    <row r="14" spans="1:9" ht="15.75" x14ac:dyDescent="0.25">
      <c r="A14" s="12" t="s">
        <v>89</v>
      </c>
      <c r="B14" s="13">
        <v>12920050819</v>
      </c>
      <c r="C14" s="13">
        <v>15917043867</v>
      </c>
      <c r="D14" s="13">
        <v>10511155168</v>
      </c>
      <c r="E14" s="13">
        <v>16434746075</v>
      </c>
      <c r="F14" s="30">
        <f t="shared" ref="F14:G77" si="0">D14/B14*100-100</f>
        <v>-18.644629845089469</v>
      </c>
      <c r="G14" s="30">
        <f t="shared" si="0"/>
        <v>3.2525022380149693</v>
      </c>
      <c r="H14" s="6"/>
      <c r="I14" s="6"/>
    </row>
    <row r="15" spans="1:9" ht="15.75" x14ac:dyDescent="0.25">
      <c r="A15" s="12" t="s">
        <v>48</v>
      </c>
      <c r="B15" s="13">
        <v>13779295507</v>
      </c>
      <c r="C15" s="13">
        <v>13472333293</v>
      </c>
      <c r="D15" s="13">
        <v>14369891484</v>
      </c>
      <c r="E15" s="13">
        <v>14559233128</v>
      </c>
      <c r="F15" s="30">
        <f t="shared" si="0"/>
        <v>4.286111555557909</v>
      </c>
      <c r="G15" s="30">
        <f t="shared" si="0"/>
        <v>8.067643602350131</v>
      </c>
      <c r="H15" s="6"/>
      <c r="I15" s="6"/>
    </row>
    <row r="16" spans="1:9" ht="15.75" x14ac:dyDescent="0.25">
      <c r="A16" s="12" t="s">
        <v>92</v>
      </c>
      <c r="B16" s="13">
        <v>6155355198</v>
      </c>
      <c r="C16" s="13">
        <v>7898683273</v>
      </c>
      <c r="D16" s="13">
        <v>11202002151</v>
      </c>
      <c r="E16" s="13">
        <v>14220481220</v>
      </c>
      <c r="F16" s="30">
        <f t="shared" si="0"/>
        <v>81.987907938111476</v>
      </c>
      <c r="G16" s="30">
        <f t="shared" si="0"/>
        <v>80.036098783828265</v>
      </c>
      <c r="H16" s="6"/>
      <c r="I16" s="6"/>
    </row>
    <row r="17" spans="1:9" ht="15.75" x14ac:dyDescent="0.25">
      <c r="A17" s="12" t="s">
        <v>74</v>
      </c>
      <c r="B17" s="13">
        <v>5476635807</v>
      </c>
      <c r="C17" s="13">
        <v>11363516845</v>
      </c>
      <c r="D17" s="13">
        <v>5613279254</v>
      </c>
      <c r="E17" s="13">
        <v>11620044489</v>
      </c>
      <c r="F17" s="30">
        <f t="shared" si="0"/>
        <v>2.4950252639649477</v>
      </c>
      <c r="G17" s="30">
        <f t="shared" si="0"/>
        <v>2.25746701042533</v>
      </c>
      <c r="H17" s="6"/>
      <c r="I17" s="6"/>
    </row>
    <row r="18" spans="1:9" ht="15.75" x14ac:dyDescent="0.25">
      <c r="A18" s="12" t="s">
        <v>66</v>
      </c>
      <c r="B18" s="13">
        <v>6483272848</v>
      </c>
      <c r="C18" s="13">
        <v>10395447952</v>
      </c>
      <c r="D18" s="13">
        <v>6545763854</v>
      </c>
      <c r="E18" s="13">
        <v>10650562315</v>
      </c>
      <c r="F18" s="30">
        <f t="shared" si="0"/>
        <v>0.9638805502266905</v>
      </c>
      <c r="G18" s="30">
        <f t="shared" si="0"/>
        <v>2.4540968718035572</v>
      </c>
      <c r="H18" s="6"/>
      <c r="I18" s="6"/>
    </row>
    <row r="19" spans="1:9" ht="15.75" x14ac:dyDescent="0.25">
      <c r="A19" s="12" t="s">
        <v>65</v>
      </c>
      <c r="B19" s="13">
        <v>7080174318</v>
      </c>
      <c r="C19" s="13">
        <v>10692883224</v>
      </c>
      <c r="D19" s="13">
        <v>7399177516</v>
      </c>
      <c r="E19" s="13">
        <v>10362176568</v>
      </c>
      <c r="F19" s="30">
        <f t="shared" si="0"/>
        <v>4.5055839541830807</v>
      </c>
      <c r="G19" s="30">
        <f t="shared" si="0"/>
        <v>-3.0927734743958979</v>
      </c>
      <c r="H19" s="6"/>
      <c r="I19" s="6"/>
    </row>
    <row r="20" spans="1:9" ht="15.75" x14ac:dyDescent="0.25">
      <c r="A20" s="12" t="s">
        <v>5</v>
      </c>
      <c r="B20" s="13">
        <v>5518360714</v>
      </c>
      <c r="C20" s="13">
        <v>10445276316</v>
      </c>
      <c r="D20" s="13">
        <v>5800629787</v>
      </c>
      <c r="E20" s="13">
        <v>10320136000</v>
      </c>
      <c r="F20" s="30">
        <f t="shared" si="0"/>
        <v>5.1150892018328591</v>
      </c>
      <c r="G20" s="30">
        <f t="shared" si="0"/>
        <v>-1.1980565397615237</v>
      </c>
      <c r="H20" s="6"/>
      <c r="I20" s="6"/>
    </row>
    <row r="21" spans="1:9" ht="15.75" x14ac:dyDescent="0.25">
      <c r="A21" s="12" t="s">
        <v>4</v>
      </c>
      <c r="B21" s="13">
        <v>3554002922</v>
      </c>
      <c r="C21" s="13">
        <v>9318900126</v>
      </c>
      <c r="D21" s="13">
        <v>3492962580</v>
      </c>
      <c r="E21" s="13">
        <v>9478004959</v>
      </c>
      <c r="F21" s="30">
        <f t="shared" si="0"/>
        <v>-1.7175096177368943</v>
      </c>
      <c r="G21" s="30">
        <f t="shared" si="0"/>
        <v>1.7073348876880203</v>
      </c>
      <c r="H21" s="6"/>
      <c r="I21" s="6"/>
    </row>
    <row r="22" spans="1:9" ht="15.75" x14ac:dyDescent="0.25">
      <c r="A22" s="12" t="s">
        <v>72</v>
      </c>
      <c r="B22" s="13">
        <v>7123658250</v>
      </c>
      <c r="C22" s="13">
        <v>7627112857</v>
      </c>
      <c r="D22" s="13">
        <v>6297196897</v>
      </c>
      <c r="E22" s="13">
        <v>8389819729</v>
      </c>
      <c r="F22" s="30">
        <f t="shared" si="0"/>
        <v>-11.601642358404831</v>
      </c>
      <c r="G22" s="30">
        <f t="shared" si="0"/>
        <v>9.9999421314449677</v>
      </c>
      <c r="H22" s="6"/>
      <c r="I22" s="6"/>
    </row>
    <row r="23" spans="1:9" ht="15.75" x14ac:dyDescent="0.25">
      <c r="A23" s="12" t="s">
        <v>76</v>
      </c>
      <c r="B23" s="13">
        <v>4599342773</v>
      </c>
      <c r="C23" s="13">
        <v>7748737530</v>
      </c>
      <c r="D23" s="13">
        <v>4411247056</v>
      </c>
      <c r="E23" s="13">
        <v>7677274635</v>
      </c>
      <c r="F23" s="30">
        <f t="shared" si="0"/>
        <v>-4.0896216325558044</v>
      </c>
      <c r="G23" s="30">
        <f t="shared" si="0"/>
        <v>-0.92225210524068757</v>
      </c>
      <c r="H23" s="6"/>
      <c r="I23" s="6"/>
    </row>
    <row r="24" spans="1:9" ht="15.75" x14ac:dyDescent="0.25">
      <c r="A24" s="12" t="s">
        <v>73</v>
      </c>
      <c r="B24" s="13">
        <v>10803547631</v>
      </c>
      <c r="C24" s="13">
        <v>7627947361</v>
      </c>
      <c r="D24" s="13">
        <v>11104539317</v>
      </c>
      <c r="E24" s="13">
        <v>7473998513</v>
      </c>
      <c r="F24" s="30">
        <f t="shared" si="0"/>
        <v>2.7860448834077829</v>
      </c>
      <c r="G24" s="30">
        <f t="shared" si="0"/>
        <v>-2.0182211637577154</v>
      </c>
      <c r="H24" s="6"/>
      <c r="I24" s="6"/>
    </row>
    <row r="25" spans="1:9" ht="15.75" x14ac:dyDescent="0.25">
      <c r="A25" s="12" t="s">
        <v>61</v>
      </c>
      <c r="B25" s="13">
        <v>4859890180</v>
      </c>
      <c r="C25" s="13">
        <v>6507886959</v>
      </c>
      <c r="D25" s="13">
        <v>4499959792</v>
      </c>
      <c r="E25" s="13">
        <v>7443405777</v>
      </c>
      <c r="F25" s="30">
        <f t="shared" si="0"/>
        <v>-7.4061424161646414</v>
      </c>
      <c r="G25" s="30">
        <f t="shared" si="0"/>
        <v>14.375154699118369</v>
      </c>
      <c r="H25" s="6"/>
      <c r="I25" s="6"/>
    </row>
    <row r="26" spans="1:9" ht="15.75" x14ac:dyDescent="0.25">
      <c r="A26" s="12" t="s">
        <v>78</v>
      </c>
      <c r="B26" s="13">
        <v>5136889458</v>
      </c>
      <c r="C26" s="13">
        <v>6755971109</v>
      </c>
      <c r="D26" s="13">
        <v>5163464158</v>
      </c>
      <c r="E26" s="13">
        <v>6962436314</v>
      </c>
      <c r="F26" s="30">
        <f t="shared" si="0"/>
        <v>0.51733057947380701</v>
      </c>
      <c r="G26" s="30">
        <f t="shared" si="0"/>
        <v>3.0560403777475642</v>
      </c>
      <c r="H26" s="6"/>
      <c r="I26" s="6"/>
    </row>
    <row r="27" spans="1:9" ht="15.75" x14ac:dyDescent="0.25">
      <c r="A27" s="12" t="s">
        <v>3</v>
      </c>
      <c r="B27" s="13">
        <v>3177796150</v>
      </c>
      <c r="C27" s="13">
        <v>6609017523</v>
      </c>
      <c r="D27" s="13">
        <v>3005217631</v>
      </c>
      <c r="E27" s="13">
        <v>6726540494</v>
      </c>
      <c r="F27" s="30">
        <f t="shared" si="0"/>
        <v>-5.430761158169318</v>
      </c>
      <c r="G27" s="30">
        <f t="shared" si="0"/>
        <v>1.77822150706983</v>
      </c>
      <c r="H27" s="6"/>
      <c r="I27" s="6"/>
    </row>
    <row r="28" spans="1:9" ht="15.75" x14ac:dyDescent="0.25">
      <c r="A28" s="12" t="s">
        <v>116</v>
      </c>
      <c r="B28" s="23">
        <v>9518947849</v>
      </c>
      <c r="C28" s="23">
        <v>7564860955</v>
      </c>
      <c r="D28" s="23">
        <v>8965248780</v>
      </c>
      <c r="E28" s="23">
        <v>6658059570</v>
      </c>
      <c r="F28" s="30">
        <f t="shared" si="0"/>
        <v>-5.8168095653362286</v>
      </c>
      <c r="G28" s="30">
        <f t="shared" si="0"/>
        <v>-11.987019859243404</v>
      </c>
      <c r="H28" s="6"/>
      <c r="I28" s="6"/>
    </row>
    <row r="29" spans="1:9" ht="15.75" x14ac:dyDescent="0.25">
      <c r="A29" s="12" t="s">
        <v>105</v>
      </c>
      <c r="B29" s="13">
        <v>12311372493</v>
      </c>
      <c r="C29" s="13">
        <v>7732855161</v>
      </c>
      <c r="D29" s="13">
        <v>13674375273</v>
      </c>
      <c r="E29" s="13">
        <v>6541700318</v>
      </c>
      <c r="F29" s="30">
        <f t="shared" si="0"/>
        <v>11.071087165748381</v>
      </c>
      <c r="G29" s="30">
        <f t="shared" si="0"/>
        <v>-15.403816807632566</v>
      </c>
      <c r="H29" s="6"/>
      <c r="I29" s="6"/>
    </row>
    <row r="30" spans="1:9" ht="15.75" x14ac:dyDescent="0.25">
      <c r="A30" s="12" t="s">
        <v>106</v>
      </c>
      <c r="B30" s="23">
        <v>5892676132</v>
      </c>
      <c r="C30" s="23">
        <v>5282097352</v>
      </c>
      <c r="D30" s="23">
        <v>4133392597</v>
      </c>
      <c r="E30" s="23">
        <v>5698853357</v>
      </c>
      <c r="F30" s="30">
        <f t="shared" si="0"/>
        <v>-29.855425541652693</v>
      </c>
      <c r="G30" s="30">
        <f t="shared" si="0"/>
        <v>7.889972055176159</v>
      </c>
      <c r="H30" s="6"/>
      <c r="I30" s="6"/>
    </row>
    <row r="31" spans="1:9" ht="15.75" x14ac:dyDescent="0.25">
      <c r="A31" s="17" t="s">
        <v>2</v>
      </c>
      <c r="B31" s="18">
        <v>2949522944</v>
      </c>
      <c r="C31" s="18">
        <v>5062307369</v>
      </c>
      <c r="D31" s="18">
        <v>2805085233</v>
      </c>
      <c r="E31" s="18">
        <v>5342376175</v>
      </c>
      <c r="F31" s="31">
        <f t="shared" si="0"/>
        <v>-4.8969855038361061</v>
      </c>
      <c r="G31" s="31">
        <f t="shared" si="0"/>
        <v>5.5324338406445719</v>
      </c>
      <c r="H31" s="6"/>
      <c r="I31" s="6"/>
    </row>
    <row r="32" spans="1:9" ht="15.75" x14ac:dyDescent="0.25">
      <c r="A32" s="12" t="s">
        <v>51</v>
      </c>
      <c r="B32" s="13">
        <v>3016433482</v>
      </c>
      <c r="C32" s="13">
        <v>5279702180</v>
      </c>
      <c r="D32" s="13">
        <v>3406314866</v>
      </c>
      <c r="E32" s="13">
        <v>5275852590</v>
      </c>
      <c r="F32" s="30">
        <f t="shared" si="0"/>
        <v>12.925243879122277</v>
      </c>
      <c r="G32" s="30">
        <f t="shared" si="0"/>
        <v>-7.2913014195805204E-2</v>
      </c>
      <c r="H32" s="6"/>
      <c r="I32" s="6"/>
    </row>
    <row r="33" spans="1:9" ht="15.75" x14ac:dyDescent="0.25">
      <c r="A33" s="12" t="s">
        <v>107</v>
      </c>
      <c r="B33" s="13">
        <v>3347274950</v>
      </c>
      <c r="C33" s="13">
        <v>5692011687</v>
      </c>
      <c r="D33" s="13">
        <v>3641089848</v>
      </c>
      <c r="E33" s="13">
        <v>4872418049</v>
      </c>
      <c r="F33" s="30">
        <f t="shared" si="0"/>
        <v>8.7777341983812818</v>
      </c>
      <c r="G33" s="30">
        <f t="shared" si="0"/>
        <v>-14.399015375739168</v>
      </c>
      <c r="H33" s="6"/>
      <c r="I33" s="6"/>
    </row>
    <row r="34" spans="1:9" ht="15.75" x14ac:dyDescent="0.25">
      <c r="A34" s="12" t="s">
        <v>53</v>
      </c>
      <c r="B34" s="13">
        <v>2426945836</v>
      </c>
      <c r="C34" s="13">
        <v>3900998727</v>
      </c>
      <c r="D34" s="13">
        <v>2277754126</v>
      </c>
      <c r="E34" s="13">
        <v>4535928321</v>
      </c>
      <c r="F34" s="30">
        <f t="shared" si="0"/>
        <v>-6.1473028275691632</v>
      </c>
      <c r="G34" s="30">
        <f t="shared" si="0"/>
        <v>16.27607795935586</v>
      </c>
      <c r="H34" s="6"/>
      <c r="I34" s="6"/>
    </row>
    <row r="35" spans="1:9" ht="15.75" x14ac:dyDescent="0.25">
      <c r="A35" s="12" t="s">
        <v>77</v>
      </c>
      <c r="B35" s="13">
        <v>3014016324</v>
      </c>
      <c r="C35" s="13">
        <v>3029284028</v>
      </c>
      <c r="D35" s="13">
        <v>3342789751</v>
      </c>
      <c r="E35" s="13">
        <v>4424592918</v>
      </c>
      <c r="F35" s="30">
        <f t="shared" si="0"/>
        <v>10.908150177623256</v>
      </c>
      <c r="G35" s="30">
        <f t="shared" si="0"/>
        <v>46.060682230619818</v>
      </c>
      <c r="H35" s="6"/>
      <c r="I35" s="6"/>
    </row>
    <row r="36" spans="1:9" ht="15.75" x14ac:dyDescent="0.25">
      <c r="A36" s="12" t="s">
        <v>69</v>
      </c>
      <c r="B36" s="13">
        <v>3545761725</v>
      </c>
      <c r="C36" s="13">
        <v>4141470632</v>
      </c>
      <c r="D36" s="13">
        <v>3398514151</v>
      </c>
      <c r="E36" s="13">
        <v>4217950014</v>
      </c>
      <c r="F36" s="30">
        <f t="shared" si="0"/>
        <v>-4.1527769043758838</v>
      </c>
      <c r="G36" s="30">
        <f t="shared" si="0"/>
        <v>1.8466720833190351</v>
      </c>
      <c r="H36" s="6"/>
      <c r="I36" s="6"/>
    </row>
    <row r="37" spans="1:9" ht="15.75" x14ac:dyDescent="0.25">
      <c r="A37" s="12" t="s">
        <v>140</v>
      </c>
      <c r="B37" s="13">
        <v>2516473418</v>
      </c>
      <c r="C37" s="13">
        <v>2926016746</v>
      </c>
      <c r="D37" s="13">
        <v>3439519371</v>
      </c>
      <c r="E37" s="13">
        <v>3846054943</v>
      </c>
      <c r="F37" s="30">
        <f t="shared" si="0"/>
        <v>36.680139213773344</v>
      </c>
      <c r="G37" s="30">
        <f t="shared" si="0"/>
        <v>31.443367446810896</v>
      </c>
      <c r="H37" s="6"/>
      <c r="I37" s="6"/>
    </row>
    <row r="38" spans="1:9" ht="15.75" x14ac:dyDescent="0.25">
      <c r="A38" s="12" t="s">
        <v>84</v>
      </c>
      <c r="B38" s="23">
        <v>3394862884</v>
      </c>
      <c r="C38" s="23">
        <v>3842027658</v>
      </c>
      <c r="D38" s="23">
        <v>3373340515</v>
      </c>
      <c r="E38" s="23">
        <v>3840487073</v>
      </c>
      <c r="F38" s="30">
        <f t="shared" si="0"/>
        <v>-0.6339687267322347</v>
      </c>
      <c r="G38" s="30">
        <f t="shared" si="0"/>
        <v>-4.009822773639371E-2</v>
      </c>
      <c r="H38" s="6"/>
      <c r="I38" s="6"/>
    </row>
    <row r="39" spans="1:9" ht="15.75" x14ac:dyDescent="0.25">
      <c r="A39" s="34" t="s">
        <v>1</v>
      </c>
      <c r="B39" s="23">
        <v>3752582726</v>
      </c>
      <c r="C39" s="23">
        <v>3021381368</v>
      </c>
      <c r="D39" s="23">
        <v>4689364037</v>
      </c>
      <c r="E39" s="23">
        <v>3699668224</v>
      </c>
      <c r="F39" s="35">
        <f t="shared" si="0"/>
        <v>24.963641827519311</v>
      </c>
      <c r="G39" s="35">
        <f t="shared" si="0"/>
        <v>22.449561090958568</v>
      </c>
      <c r="H39" s="6"/>
      <c r="I39" s="6"/>
    </row>
    <row r="40" spans="1:9" ht="15.75" x14ac:dyDescent="0.25">
      <c r="A40" s="12" t="s">
        <v>50</v>
      </c>
      <c r="B40" s="13">
        <v>1893285884</v>
      </c>
      <c r="C40" s="13">
        <v>3497872239</v>
      </c>
      <c r="D40" s="13">
        <v>2094865431</v>
      </c>
      <c r="E40" s="13">
        <v>3636553215</v>
      </c>
      <c r="F40" s="30">
        <f t="shared" si="0"/>
        <v>10.647073889027098</v>
      </c>
      <c r="G40" s="30">
        <f t="shared" si="0"/>
        <v>3.9647238813858934</v>
      </c>
      <c r="H40" s="6"/>
      <c r="I40" s="6"/>
    </row>
    <row r="41" spans="1:9" ht="15.75" x14ac:dyDescent="0.25">
      <c r="A41" s="12" t="s">
        <v>80</v>
      </c>
      <c r="B41" s="13">
        <v>2621731467</v>
      </c>
      <c r="C41" s="13">
        <v>3783625808</v>
      </c>
      <c r="D41" s="13">
        <v>2350382313</v>
      </c>
      <c r="E41" s="13">
        <v>3602359662</v>
      </c>
      <c r="F41" s="30">
        <f t="shared" si="0"/>
        <v>-10.349997984747844</v>
      </c>
      <c r="G41" s="30">
        <f t="shared" si="0"/>
        <v>-4.7908053068233016</v>
      </c>
      <c r="H41" s="6"/>
      <c r="I41" s="6"/>
    </row>
    <row r="42" spans="1:9" ht="15.75" x14ac:dyDescent="0.25">
      <c r="A42" s="12" t="s">
        <v>70</v>
      </c>
      <c r="B42" s="13">
        <v>1718451285</v>
      </c>
      <c r="C42" s="13">
        <v>3156300249</v>
      </c>
      <c r="D42" s="13">
        <v>1768128548</v>
      </c>
      <c r="E42" s="13">
        <v>3472508880</v>
      </c>
      <c r="F42" s="30">
        <f t="shared" si="0"/>
        <v>2.8908159011327399</v>
      </c>
      <c r="G42" s="30">
        <f t="shared" si="0"/>
        <v>10.018331782604761</v>
      </c>
      <c r="H42" s="6"/>
      <c r="I42" s="6"/>
    </row>
    <row r="43" spans="1:9" ht="15.75" x14ac:dyDescent="0.25">
      <c r="A43" s="12" t="s">
        <v>68</v>
      </c>
      <c r="B43" s="13">
        <v>3611672750</v>
      </c>
      <c r="C43" s="13">
        <v>3128440095</v>
      </c>
      <c r="D43" s="13">
        <v>3786316300</v>
      </c>
      <c r="E43" s="13">
        <v>3283386261</v>
      </c>
      <c r="F43" s="30">
        <f t="shared" si="0"/>
        <v>4.8355308492443072</v>
      </c>
      <c r="G43" s="30">
        <f t="shared" si="0"/>
        <v>4.9528250915733167</v>
      </c>
      <c r="H43" s="6"/>
      <c r="I43" s="6"/>
    </row>
    <row r="44" spans="1:9" ht="15.75" x14ac:dyDescent="0.25">
      <c r="A44" s="12" t="s">
        <v>99</v>
      </c>
      <c r="B44" s="13">
        <v>1845147160</v>
      </c>
      <c r="C44" s="13">
        <v>2497052754</v>
      </c>
      <c r="D44" s="13">
        <v>2123998826</v>
      </c>
      <c r="E44" s="13">
        <v>3178047850</v>
      </c>
      <c r="F44" s="30">
        <f t="shared" si="0"/>
        <v>15.112706023946629</v>
      </c>
      <c r="G44" s="30">
        <f t="shared" si="0"/>
        <v>27.271954703765132</v>
      </c>
      <c r="H44" s="6"/>
      <c r="I44" s="6"/>
    </row>
    <row r="45" spans="1:9" ht="15.75" x14ac:dyDescent="0.25">
      <c r="A45" s="12" t="s">
        <v>143</v>
      </c>
      <c r="B45" s="13">
        <v>3770746441</v>
      </c>
      <c r="C45" s="13">
        <v>2709103763</v>
      </c>
      <c r="D45" s="13">
        <v>4890246609</v>
      </c>
      <c r="E45" s="13">
        <v>3177589898</v>
      </c>
      <c r="F45" s="30">
        <f t="shared" si="0"/>
        <v>29.689086378958677</v>
      </c>
      <c r="G45" s="30">
        <f t="shared" si="0"/>
        <v>17.293030314985387</v>
      </c>
      <c r="H45" s="6"/>
      <c r="I45" s="6"/>
    </row>
    <row r="46" spans="1:9" ht="15.75" x14ac:dyDescent="0.25">
      <c r="A46" s="12" t="s">
        <v>7</v>
      </c>
      <c r="B46" s="13">
        <v>3783424359</v>
      </c>
      <c r="C46" s="13">
        <v>2942136341</v>
      </c>
      <c r="D46" s="13">
        <v>4078753630</v>
      </c>
      <c r="E46" s="13">
        <v>3087357192</v>
      </c>
      <c r="F46" s="30">
        <f t="shared" si="0"/>
        <v>7.8058722198970827</v>
      </c>
      <c r="G46" s="30">
        <f t="shared" si="0"/>
        <v>4.9358980743442089</v>
      </c>
      <c r="H46" s="6"/>
      <c r="I46" s="6"/>
    </row>
    <row r="47" spans="1:9" ht="15.75" x14ac:dyDescent="0.25">
      <c r="A47" s="12" t="s">
        <v>62</v>
      </c>
      <c r="B47" s="13">
        <v>2138422837</v>
      </c>
      <c r="C47" s="13">
        <v>3130738295</v>
      </c>
      <c r="D47" s="13">
        <v>2021015911</v>
      </c>
      <c r="E47" s="13">
        <v>3056877585</v>
      </c>
      <c r="F47" s="30">
        <f t="shared" si="0"/>
        <v>-5.4903512985631409</v>
      </c>
      <c r="G47" s="30">
        <f t="shared" si="0"/>
        <v>-2.3592106091384437</v>
      </c>
      <c r="H47" s="6"/>
      <c r="I47" s="6"/>
    </row>
    <row r="48" spans="1:9" ht="15.75" x14ac:dyDescent="0.25">
      <c r="A48" s="12" t="s">
        <v>67</v>
      </c>
      <c r="B48" s="13">
        <v>5557137924</v>
      </c>
      <c r="C48" s="13">
        <v>2721296978</v>
      </c>
      <c r="D48" s="13">
        <v>5264076805</v>
      </c>
      <c r="E48" s="13">
        <v>2857313002</v>
      </c>
      <c r="F48" s="30">
        <f t="shared" si="0"/>
        <v>-5.2735980824650142</v>
      </c>
      <c r="G48" s="30">
        <f t="shared" si="0"/>
        <v>4.9982058224297106</v>
      </c>
      <c r="H48" s="6"/>
      <c r="I48" s="6"/>
    </row>
    <row r="49" spans="1:9" ht="15.75" x14ac:dyDescent="0.25">
      <c r="A49" s="12" t="s">
        <v>71</v>
      </c>
      <c r="B49" s="13">
        <v>4919466665</v>
      </c>
      <c r="C49" s="13">
        <v>3176449527</v>
      </c>
      <c r="D49" s="13">
        <v>2885165759</v>
      </c>
      <c r="E49" s="13">
        <v>2846319664</v>
      </c>
      <c r="F49" s="30">
        <f t="shared" si="0"/>
        <v>-41.3520620126003</v>
      </c>
      <c r="G49" s="30">
        <f t="shared" si="0"/>
        <v>-10.393046078455754</v>
      </c>
      <c r="H49" s="6"/>
      <c r="I49" s="6"/>
    </row>
    <row r="50" spans="1:9" ht="15.75" x14ac:dyDescent="0.25">
      <c r="A50" s="12" t="s">
        <v>93</v>
      </c>
      <c r="B50" s="13">
        <v>512322351</v>
      </c>
      <c r="C50" s="13">
        <v>2191048970</v>
      </c>
      <c r="D50" s="13">
        <v>485083692</v>
      </c>
      <c r="E50" s="13">
        <v>2821253248</v>
      </c>
      <c r="F50" s="30">
        <f t="shared" si="0"/>
        <v>-5.3167032331954687</v>
      </c>
      <c r="G50" s="30">
        <f t="shared" si="0"/>
        <v>28.762674254606026</v>
      </c>
      <c r="H50" s="6"/>
      <c r="I50" s="6"/>
    </row>
    <row r="51" spans="1:9" ht="15.75" x14ac:dyDescent="0.25">
      <c r="A51" s="12" t="s">
        <v>87</v>
      </c>
      <c r="B51" s="13">
        <v>1189085891</v>
      </c>
      <c r="C51" s="13">
        <v>2782300629</v>
      </c>
      <c r="D51" s="13">
        <v>1205886549</v>
      </c>
      <c r="E51" s="13">
        <v>2714750281</v>
      </c>
      <c r="F51" s="30">
        <f t="shared" si="0"/>
        <v>1.4129053357004153</v>
      </c>
      <c r="G51" s="30">
        <f t="shared" si="0"/>
        <v>-2.4278594230947164</v>
      </c>
      <c r="H51" s="6"/>
      <c r="I51" s="6"/>
    </row>
    <row r="52" spans="1:9" ht="15.75" x14ac:dyDescent="0.25">
      <c r="A52" s="12" t="s">
        <v>75</v>
      </c>
      <c r="B52" s="13">
        <v>692116331</v>
      </c>
      <c r="C52" s="13">
        <v>2655272139</v>
      </c>
      <c r="D52" s="13">
        <v>621266373</v>
      </c>
      <c r="E52" s="13">
        <v>2697881164</v>
      </c>
      <c r="F52" s="30">
        <f t="shared" si="0"/>
        <v>-10.236712359847502</v>
      </c>
      <c r="G52" s="30">
        <f t="shared" si="0"/>
        <v>1.6046952165154238</v>
      </c>
      <c r="H52" s="6"/>
      <c r="I52" s="6"/>
    </row>
    <row r="53" spans="1:9" ht="15.75" x14ac:dyDescent="0.25">
      <c r="A53" s="12" t="s">
        <v>111</v>
      </c>
      <c r="B53" s="13">
        <v>1501169384</v>
      </c>
      <c r="C53" s="13">
        <v>2686947599</v>
      </c>
      <c r="D53" s="13">
        <v>1074114955</v>
      </c>
      <c r="E53" s="13">
        <v>2690903809</v>
      </c>
      <c r="F53" s="30">
        <f t="shared" si="0"/>
        <v>-28.448117417774355</v>
      </c>
      <c r="G53" s="30">
        <f t="shared" si="0"/>
        <v>0.14723807793915</v>
      </c>
      <c r="H53" s="6"/>
      <c r="I53" s="6"/>
    </row>
    <row r="54" spans="1:9" ht="15.75" x14ac:dyDescent="0.25">
      <c r="A54" s="12" t="s">
        <v>83</v>
      </c>
      <c r="B54" s="13">
        <v>1184164145</v>
      </c>
      <c r="C54" s="13">
        <v>2655441916</v>
      </c>
      <c r="D54" s="13">
        <v>1101632315</v>
      </c>
      <c r="E54" s="13">
        <v>2592078579</v>
      </c>
      <c r="F54" s="30">
        <f t="shared" si="0"/>
        <v>-6.9696275088619473</v>
      </c>
      <c r="G54" s="30">
        <f t="shared" si="0"/>
        <v>-2.3861691953498507</v>
      </c>
      <c r="H54" s="6"/>
      <c r="I54" s="6"/>
    </row>
    <row r="55" spans="1:9" ht="15.75" x14ac:dyDescent="0.25">
      <c r="A55" s="12" t="s">
        <v>120</v>
      </c>
      <c r="B55" s="13">
        <v>2507494039</v>
      </c>
      <c r="C55" s="13">
        <v>2306334415</v>
      </c>
      <c r="D55" s="13">
        <v>2504294136</v>
      </c>
      <c r="E55" s="13">
        <v>2590685996</v>
      </c>
      <c r="F55" s="30">
        <f t="shared" si="0"/>
        <v>-0.12761358353124308</v>
      </c>
      <c r="G55" s="30">
        <f t="shared" si="0"/>
        <v>12.329156567695748</v>
      </c>
      <c r="H55" s="6"/>
      <c r="I55" s="6"/>
    </row>
    <row r="56" spans="1:9" ht="15.75" x14ac:dyDescent="0.25">
      <c r="A56" s="12" t="s">
        <v>85</v>
      </c>
      <c r="B56" s="13">
        <v>1709862863</v>
      </c>
      <c r="C56" s="13">
        <v>2615774891</v>
      </c>
      <c r="D56" s="13">
        <v>1718871069</v>
      </c>
      <c r="E56" s="13">
        <v>2588622196</v>
      </c>
      <c r="F56" s="30">
        <f t="shared" si="0"/>
        <v>0.52683792337562352</v>
      </c>
      <c r="G56" s="30">
        <f t="shared" si="0"/>
        <v>-1.0380363804784309</v>
      </c>
      <c r="H56" s="6"/>
      <c r="I56" s="6"/>
    </row>
    <row r="57" spans="1:9" ht="15.75" x14ac:dyDescent="0.25">
      <c r="A57" s="12" t="s">
        <v>8</v>
      </c>
      <c r="B57" s="13">
        <v>1445290794</v>
      </c>
      <c r="C57" s="13">
        <v>2338040421</v>
      </c>
      <c r="D57" s="13">
        <v>1158654930</v>
      </c>
      <c r="E57" s="13">
        <v>2424879159</v>
      </c>
      <c r="F57" s="30">
        <f t="shared" si="0"/>
        <v>-19.832400869772641</v>
      </c>
      <c r="G57" s="30">
        <f t="shared" si="0"/>
        <v>3.7141675233680616</v>
      </c>
      <c r="H57" s="6"/>
      <c r="I57" s="6"/>
    </row>
    <row r="58" spans="1:9" ht="15.75" x14ac:dyDescent="0.25">
      <c r="A58" s="12" t="s">
        <v>59</v>
      </c>
      <c r="B58" s="13">
        <v>3486694218</v>
      </c>
      <c r="C58" s="13">
        <v>1977393366</v>
      </c>
      <c r="D58" s="13">
        <v>3764906517</v>
      </c>
      <c r="E58" s="13">
        <v>2327556646</v>
      </c>
      <c r="F58" s="30">
        <f t="shared" si="0"/>
        <v>7.9792571876172502</v>
      </c>
      <c r="G58" s="30">
        <f t="shared" si="0"/>
        <v>17.708326831718523</v>
      </c>
      <c r="H58" s="6"/>
      <c r="I58" s="6"/>
    </row>
    <row r="59" spans="1:9" ht="15.75" x14ac:dyDescent="0.25">
      <c r="A59" s="12" t="s">
        <v>96</v>
      </c>
      <c r="B59" s="13">
        <v>1563051055</v>
      </c>
      <c r="C59" s="13">
        <v>2199947929</v>
      </c>
      <c r="D59" s="13">
        <v>1439014384</v>
      </c>
      <c r="E59" s="13">
        <v>2180924062</v>
      </c>
      <c r="F59" s="30">
        <f t="shared" si="0"/>
        <v>-7.9355482729257432</v>
      </c>
      <c r="G59" s="30">
        <f t="shared" si="0"/>
        <v>-0.86474169452944238</v>
      </c>
      <c r="H59" s="6"/>
      <c r="I59" s="6"/>
    </row>
    <row r="60" spans="1:9" ht="15.75" x14ac:dyDescent="0.25">
      <c r="A60" s="12" t="s">
        <v>108</v>
      </c>
      <c r="B60" s="13">
        <v>445053671</v>
      </c>
      <c r="C60" s="13">
        <v>1790166282</v>
      </c>
      <c r="D60" s="13">
        <v>365469029</v>
      </c>
      <c r="E60" s="13">
        <v>2136311834</v>
      </c>
      <c r="F60" s="30">
        <f t="shared" si="0"/>
        <v>-17.882032479628734</v>
      </c>
      <c r="G60" s="30">
        <f t="shared" si="0"/>
        <v>19.335944123206318</v>
      </c>
      <c r="H60" s="6"/>
      <c r="I60" s="6"/>
    </row>
    <row r="61" spans="1:9" ht="15.75" x14ac:dyDescent="0.25">
      <c r="A61" s="12" t="s">
        <v>118</v>
      </c>
      <c r="B61" s="13">
        <v>1449050161</v>
      </c>
      <c r="C61" s="13">
        <v>1867130893</v>
      </c>
      <c r="D61" s="13">
        <v>1566806167</v>
      </c>
      <c r="E61" s="13">
        <v>2045244410</v>
      </c>
      <c r="F61" s="30">
        <f t="shared" si="0"/>
        <v>8.1264271706602358</v>
      </c>
      <c r="G61" s="30">
        <f t="shared" si="0"/>
        <v>9.5394231688715365</v>
      </c>
      <c r="H61" s="6"/>
      <c r="I61" s="6"/>
    </row>
    <row r="62" spans="1:9" ht="15.75" x14ac:dyDescent="0.25">
      <c r="A62" s="12" t="s">
        <v>86</v>
      </c>
      <c r="B62" s="13">
        <v>501444456</v>
      </c>
      <c r="C62" s="13">
        <v>1080298640</v>
      </c>
      <c r="D62" s="13">
        <v>458315731</v>
      </c>
      <c r="E62" s="13">
        <v>1889566861</v>
      </c>
      <c r="F62" s="30">
        <f t="shared" si="0"/>
        <v>-8.6008977632409938</v>
      </c>
      <c r="G62" s="30">
        <f t="shared" si="0"/>
        <v>74.911528260370659</v>
      </c>
      <c r="H62" s="6"/>
      <c r="I62" s="6"/>
    </row>
    <row r="63" spans="1:9" ht="15.75" x14ac:dyDescent="0.25">
      <c r="A63" s="12" t="s">
        <v>98</v>
      </c>
      <c r="B63" s="13">
        <v>813244399</v>
      </c>
      <c r="C63" s="13">
        <v>1673598180</v>
      </c>
      <c r="D63" s="13">
        <v>787539733</v>
      </c>
      <c r="E63" s="13">
        <v>1780499133</v>
      </c>
      <c r="F63" s="30">
        <f t="shared" si="0"/>
        <v>-3.1607553684486049</v>
      </c>
      <c r="G63" s="30">
        <f t="shared" si="0"/>
        <v>6.3874921876408735</v>
      </c>
      <c r="H63" s="6"/>
      <c r="I63" s="6"/>
    </row>
    <row r="64" spans="1:9" ht="15.75" x14ac:dyDescent="0.25">
      <c r="A64" s="12" t="s">
        <v>91</v>
      </c>
      <c r="B64" s="13">
        <v>1151404111</v>
      </c>
      <c r="C64" s="13">
        <v>1745415997</v>
      </c>
      <c r="D64" s="13">
        <v>1133805957</v>
      </c>
      <c r="E64" s="13">
        <v>1768661089</v>
      </c>
      <c r="F64" s="30">
        <f t="shared" si="0"/>
        <v>-1.5284081263802136</v>
      </c>
      <c r="G64" s="30">
        <f t="shared" si="0"/>
        <v>1.3317794749190739</v>
      </c>
      <c r="H64" s="6"/>
      <c r="I64" s="6"/>
    </row>
    <row r="65" spans="1:9" ht="15.75" x14ac:dyDescent="0.25">
      <c r="A65" s="12" t="s">
        <v>49</v>
      </c>
      <c r="B65" s="13">
        <v>1140386551</v>
      </c>
      <c r="C65" s="13">
        <v>1800027163</v>
      </c>
      <c r="D65" s="13">
        <v>1198024609</v>
      </c>
      <c r="E65" s="13">
        <v>1752452168</v>
      </c>
      <c r="F65" s="30">
        <f t="shared" si="0"/>
        <v>5.0542562036931571</v>
      </c>
      <c r="G65" s="30">
        <f t="shared" si="0"/>
        <v>-2.6430153932071505</v>
      </c>
      <c r="H65" s="6"/>
      <c r="I65" s="6"/>
    </row>
    <row r="66" spans="1:9" ht="15.75" x14ac:dyDescent="0.25">
      <c r="A66" s="12" t="s">
        <v>82</v>
      </c>
      <c r="B66" s="13">
        <v>904721524</v>
      </c>
      <c r="C66" s="13">
        <v>3559157192</v>
      </c>
      <c r="D66" s="13">
        <v>1414303053</v>
      </c>
      <c r="E66" s="13">
        <v>1693747861</v>
      </c>
      <c r="F66" s="30">
        <f t="shared" si="0"/>
        <v>56.324682842407981</v>
      </c>
      <c r="G66" s="30">
        <f t="shared" si="0"/>
        <v>-52.411546621006899</v>
      </c>
      <c r="H66" s="6"/>
      <c r="I66" s="6"/>
    </row>
    <row r="67" spans="1:9" ht="15.75" x14ac:dyDescent="0.25">
      <c r="A67" s="12" t="s">
        <v>52</v>
      </c>
      <c r="B67" s="13">
        <v>701995145</v>
      </c>
      <c r="C67" s="13">
        <v>1727556786</v>
      </c>
      <c r="D67" s="13">
        <v>661958704</v>
      </c>
      <c r="E67" s="13">
        <v>1677489679</v>
      </c>
      <c r="F67" s="30">
        <f t="shared" si="0"/>
        <v>-5.7032361669680682</v>
      </c>
      <c r="G67" s="30">
        <f t="shared" si="0"/>
        <v>-2.8981453695612487</v>
      </c>
      <c r="H67" s="6"/>
      <c r="I67" s="6"/>
    </row>
    <row r="68" spans="1:9" ht="15.75" x14ac:dyDescent="0.25">
      <c r="A68" s="12" t="s">
        <v>81</v>
      </c>
      <c r="B68" s="13">
        <v>713519320</v>
      </c>
      <c r="C68" s="13">
        <v>571388544</v>
      </c>
      <c r="D68" s="13">
        <v>672235936</v>
      </c>
      <c r="E68" s="13">
        <v>1671503335</v>
      </c>
      <c r="F68" s="30">
        <f t="shared" si="0"/>
        <v>-5.7858817333775932</v>
      </c>
      <c r="G68" s="30">
        <f t="shared" si="0"/>
        <v>192.53357501686276</v>
      </c>
      <c r="H68" s="6"/>
      <c r="I68" s="6"/>
    </row>
    <row r="69" spans="1:9" ht="15.75" x14ac:dyDescent="0.25">
      <c r="A69" s="12" t="s">
        <v>95</v>
      </c>
      <c r="B69" s="13">
        <v>822517581</v>
      </c>
      <c r="C69" s="13">
        <v>1609802040</v>
      </c>
      <c r="D69" s="13">
        <v>769058402</v>
      </c>
      <c r="E69" s="13">
        <v>1659045543</v>
      </c>
      <c r="F69" s="30">
        <f t="shared" si="0"/>
        <v>-6.4994573046092654</v>
      </c>
      <c r="G69" s="30">
        <f t="shared" si="0"/>
        <v>3.0589787921998095</v>
      </c>
      <c r="H69" s="6"/>
      <c r="I69" s="6"/>
    </row>
    <row r="70" spans="1:9" ht="15.75" x14ac:dyDescent="0.25">
      <c r="A70" s="12" t="s">
        <v>6</v>
      </c>
      <c r="B70" s="13">
        <v>618526422</v>
      </c>
      <c r="C70" s="13">
        <v>1350545285</v>
      </c>
      <c r="D70" s="13">
        <v>580721690</v>
      </c>
      <c r="E70" s="13">
        <v>1426953137</v>
      </c>
      <c r="F70" s="30">
        <f t="shared" si="0"/>
        <v>-6.1120641989324724</v>
      </c>
      <c r="G70" s="30">
        <f t="shared" si="0"/>
        <v>5.6575557183186334</v>
      </c>
      <c r="H70" s="6"/>
      <c r="I70" s="6"/>
    </row>
    <row r="71" spans="1:9" ht="15.75" x14ac:dyDescent="0.25">
      <c r="A71" s="12" t="s">
        <v>9</v>
      </c>
      <c r="B71" s="13">
        <v>845384600</v>
      </c>
      <c r="C71" s="13">
        <v>1494870597</v>
      </c>
      <c r="D71" s="13">
        <v>781866672</v>
      </c>
      <c r="E71" s="13">
        <v>1368749239</v>
      </c>
      <c r="F71" s="30">
        <f t="shared" si="0"/>
        <v>-7.5134948046131882</v>
      </c>
      <c r="G71" s="30">
        <f t="shared" si="0"/>
        <v>-8.4369415154133236</v>
      </c>
      <c r="H71" s="6"/>
      <c r="I71" s="6"/>
    </row>
    <row r="72" spans="1:9" ht="15.75" x14ac:dyDescent="0.25">
      <c r="A72" s="12" t="s">
        <v>117</v>
      </c>
      <c r="B72" s="13">
        <v>1173715615</v>
      </c>
      <c r="C72" s="13">
        <v>1120299497</v>
      </c>
      <c r="D72" s="13">
        <v>1622747261</v>
      </c>
      <c r="E72" s="13">
        <v>1240553907</v>
      </c>
      <c r="F72" s="30">
        <f t="shared" si="0"/>
        <v>38.257278020451309</v>
      </c>
      <c r="G72" s="30">
        <f t="shared" si="0"/>
        <v>10.73413050010501</v>
      </c>
      <c r="H72" s="6"/>
      <c r="I72" s="6"/>
    </row>
    <row r="73" spans="1:9" ht="15.75" x14ac:dyDescent="0.25">
      <c r="A73" s="12" t="s">
        <v>101</v>
      </c>
      <c r="B73" s="13">
        <v>840451339</v>
      </c>
      <c r="C73" s="13">
        <v>1264931806</v>
      </c>
      <c r="D73" s="13">
        <v>1069247810</v>
      </c>
      <c r="E73" s="13">
        <v>1213591266</v>
      </c>
      <c r="F73" s="30">
        <f t="shared" si="0"/>
        <v>27.223047948526144</v>
      </c>
      <c r="G73" s="30">
        <f t="shared" si="0"/>
        <v>-4.0587595122894697</v>
      </c>
      <c r="H73" s="6"/>
      <c r="I73" s="6"/>
    </row>
    <row r="74" spans="1:9" ht="15.75" x14ac:dyDescent="0.25">
      <c r="A74" s="12" t="s">
        <v>90</v>
      </c>
      <c r="B74" s="13">
        <v>3349227307</v>
      </c>
      <c r="C74" s="13">
        <v>897848011</v>
      </c>
      <c r="D74" s="13">
        <v>2948055512</v>
      </c>
      <c r="E74" s="13">
        <v>1036541169</v>
      </c>
      <c r="F74" s="30">
        <f t="shared" si="0"/>
        <v>-11.97804025309172</v>
      </c>
      <c r="G74" s="30">
        <f t="shared" si="0"/>
        <v>15.447286879382531</v>
      </c>
      <c r="H74" s="6"/>
      <c r="I74" s="6"/>
    </row>
    <row r="75" spans="1:9" ht="15.75" x14ac:dyDescent="0.25">
      <c r="A75" s="12" t="s">
        <v>58</v>
      </c>
      <c r="B75" s="13">
        <v>2206168300</v>
      </c>
      <c r="C75" s="13">
        <v>1070403272</v>
      </c>
      <c r="D75" s="13">
        <v>2482817003</v>
      </c>
      <c r="E75" s="13">
        <v>1019123953</v>
      </c>
      <c r="F75" s="30">
        <f t="shared" si="0"/>
        <v>12.539782345707721</v>
      </c>
      <c r="G75" s="30">
        <f t="shared" si="0"/>
        <v>-4.7906541713187067</v>
      </c>
      <c r="H75" s="6"/>
      <c r="I75" s="6"/>
    </row>
    <row r="76" spans="1:9" ht="15.75" x14ac:dyDescent="0.25">
      <c r="A76" s="12" t="s">
        <v>114</v>
      </c>
      <c r="B76" s="13">
        <v>1068507583</v>
      </c>
      <c r="C76" s="13">
        <v>968830075</v>
      </c>
      <c r="D76" s="13">
        <v>1193333461</v>
      </c>
      <c r="E76" s="13">
        <v>1012390539</v>
      </c>
      <c r="F76" s="30">
        <f t="shared" si="0"/>
        <v>11.682264121096097</v>
      </c>
      <c r="G76" s="30">
        <f t="shared" si="0"/>
        <v>4.4961923792466933</v>
      </c>
      <c r="H76" s="6"/>
      <c r="I76" s="6"/>
    </row>
    <row r="77" spans="1:9" ht="15.75" x14ac:dyDescent="0.25">
      <c r="A77" s="12" t="s">
        <v>54</v>
      </c>
      <c r="B77" s="13">
        <v>636518968</v>
      </c>
      <c r="C77" s="13">
        <v>904706752</v>
      </c>
      <c r="D77" s="13">
        <v>655231090</v>
      </c>
      <c r="E77" s="13">
        <v>961140453</v>
      </c>
      <c r="F77" s="30">
        <f t="shared" si="0"/>
        <v>2.9397587410152397</v>
      </c>
      <c r="G77" s="30">
        <f t="shared" si="0"/>
        <v>6.237789303024897</v>
      </c>
      <c r="H77" s="6"/>
      <c r="I77" s="6"/>
    </row>
    <row r="78" spans="1:9" ht="15.75" x14ac:dyDescent="0.25">
      <c r="A78" s="12" t="s">
        <v>100</v>
      </c>
      <c r="B78" s="13">
        <v>538889705</v>
      </c>
      <c r="C78" s="13">
        <v>1013340467</v>
      </c>
      <c r="D78" s="13">
        <v>513822449</v>
      </c>
      <c r="E78" s="13">
        <v>954953096</v>
      </c>
      <c r="F78" s="30">
        <f t="shared" ref="F78:G123" si="1">D78/B78*100-100</f>
        <v>-4.6516487079670554</v>
      </c>
      <c r="G78" s="30">
        <f t="shared" si="1"/>
        <v>-5.7618710494071337</v>
      </c>
      <c r="H78" s="6"/>
      <c r="I78" s="6"/>
    </row>
    <row r="79" spans="1:9" ht="15.75" x14ac:dyDescent="0.25">
      <c r="A79" s="12" t="s">
        <v>88</v>
      </c>
      <c r="B79" s="13">
        <v>546328467</v>
      </c>
      <c r="C79" s="13">
        <v>941126607</v>
      </c>
      <c r="D79" s="13">
        <v>543132692</v>
      </c>
      <c r="E79" s="13">
        <v>943847168</v>
      </c>
      <c r="F79" s="30">
        <f t="shared" si="1"/>
        <v>-0.58495487477499353</v>
      </c>
      <c r="G79" s="30">
        <f t="shared" si="1"/>
        <v>0.28907492145739866</v>
      </c>
      <c r="H79" s="6"/>
      <c r="I79" s="6"/>
    </row>
    <row r="80" spans="1:9" ht="15.75" x14ac:dyDescent="0.25">
      <c r="A80" s="12" t="s">
        <v>109</v>
      </c>
      <c r="B80" s="13">
        <v>605107541</v>
      </c>
      <c r="C80" s="13">
        <v>908843760</v>
      </c>
      <c r="D80" s="13">
        <v>591022195</v>
      </c>
      <c r="E80" s="13">
        <v>939501936</v>
      </c>
      <c r="F80" s="30">
        <f t="shared" si="1"/>
        <v>-2.3277425987325415</v>
      </c>
      <c r="G80" s="30">
        <f t="shared" si="1"/>
        <v>3.3733164433015475</v>
      </c>
      <c r="H80" s="6"/>
      <c r="I80" s="6"/>
    </row>
    <row r="81" spans="1:9" ht="15.75" x14ac:dyDescent="0.25">
      <c r="A81" s="12" t="s">
        <v>121</v>
      </c>
      <c r="B81" s="13">
        <v>1111182791</v>
      </c>
      <c r="C81" s="13">
        <v>610764009</v>
      </c>
      <c r="D81" s="13">
        <v>1058329032</v>
      </c>
      <c r="E81" s="13">
        <v>903988930</v>
      </c>
      <c r="F81" s="30">
        <f t="shared" si="1"/>
        <v>-4.7565314571182995</v>
      </c>
      <c r="G81" s="30">
        <f t="shared" si="1"/>
        <v>48.009528505141503</v>
      </c>
      <c r="H81" s="6"/>
      <c r="I81" s="6"/>
    </row>
    <row r="82" spans="1:9" ht="15.75" x14ac:dyDescent="0.25">
      <c r="A82" s="12" t="s">
        <v>134</v>
      </c>
      <c r="B82" s="13">
        <v>2342112048</v>
      </c>
      <c r="C82" s="13">
        <v>766381517</v>
      </c>
      <c r="D82" s="13">
        <v>2368445402</v>
      </c>
      <c r="E82" s="13">
        <v>893858172</v>
      </c>
      <c r="F82" s="30">
        <f t="shared" si="1"/>
        <v>1.1243421945797536</v>
      </c>
      <c r="G82" s="30">
        <f t="shared" si="1"/>
        <v>16.633576380991968</v>
      </c>
      <c r="H82" s="6"/>
      <c r="I82" s="6"/>
    </row>
    <row r="83" spans="1:9" ht="15.75" x14ac:dyDescent="0.25">
      <c r="A83" s="12" t="s">
        <v>79</v>
      </c>
      <c r="B83" s="13">
        <v>2734223808</v>
      </c>
      <c r="C83" s="13">
        <v>875142363</v>
      </c>
      <c r="D83" s="13">
        <v>4072212803</v>
      </c>
      <c r="E83" s="13">
        <v>852628167</v>
      </c>
      <c r="F83" s="30">
        <f t="shared" si="1"/>
        <v>48.934874719663043</v>
      </c>
      <c r="G83" s="30">
        <f t="shared" si="1"/>
        <v>-2.572632402666585</v>
      </c>
      <c r="H83" s="6"/>
      <c r="I83" s="6"/>
    </row>
    <row r="84" spans="1:9" ht="15.75" x14ac:dyDescent="0.25">
      <c r="A84" s="12" t="s">
        <v>97</v>
      </c>
      <c r="B84" s="13">
        <v>825915325</v>
      </c>
      <c r="C84" s="13">
        <v>799760614</v>
      </c>
      <c r="D84" s="13">
        <v>825902333</v>
      </c>
      <c r="E84" s="13">
        <v>837294405</v>
      </c>
      <c r="F84" s="30">
        <f t="shared" si="1"/>
        <v>-1.5730426118523155E-3</v>
      </c>
      <c r="G84" s="30">
        <f t="shared" si="1"/>
        <v>4.6931282114875472</v>
      </c>
      <c r="H84" s="6"/>
      <c r="I84" s="6"/>
    </row>
    <row r="85" spans="1:9" ht="15.75" x14ac:dyDescent="0.25">
      <c r="A85" s="12" t="s">
        <v>138</v>
      </c>
      <c r="B85" s="13">
        <v>1090715538</v>
      </c>
      <c r="C85" s="13">
        <v>889873976</v>
      </c>
      <c r="D85" s="13">
        <v>1097197240</v>
      </c>
      <c r="E85" s="13">
        <v>812939292</v>
      </c>
      <c r="F85" s="30">
        <f t="shared" si="1"/>
        <v>0.59426145261349461</v>
      </c>
      <c r="G85" s="30">
        <f t="shared" si="1"/>
        <v>-8.6455707296692452</v>
      </c>
      <c r="H85" s="6"/>
      <c r="I85" s="6"/>
    </row>
    <row r="86" spans="1:9" ht="15.75" x14ac:dyDescent="0.25">
      <c r="A86" s="12" t="s">
        <v>60</v>
      </c>
      <c r="B86" s="13">
        <v>743175252</v>
      </c>
      <c r="C86" s="13">
        <v>741930021</v>
      </c>
      <c r="D86" s="13">
        <v>778315036</v>
      </c>
      <c r="E86" s="13">
        <v>795520339</v>
      </c>
      <c r="F86" s="30">
        <f t="shared" si="1"/>
        <v>4.7283307544799555</v>
      </c>
      <c r="G86" s="30">
        <f t="shared" si="1"/>
        <v>7.2230960445257324</v>
      </c>
      <c r="H86" s="6"/>
      <c r="I86" s="6"/>
    </row>
    <row r="87" spans="1:9" ht="15.75" x14ac:dyDescent="0.25">
      <c r="A87" s="12" t="s">
        <v>125</v>
      </c>
      <c r="B87" s="13">
        <v>261567734</v>
      </c>
      <c r="C87" s="13">
        <v>535704713</v>
      </c>
      <c r="D87" s="13">
        <v>532534115</v>
      </c>
      <c r="E87" s="13">
        <v>760357147</v>
      </c>
      <c r="F87" s="30">
        <f t="shared" si="1"/>
        <v>103.59319815799606</v>
      </c>
      <c r="G87" s="30">
        <f t="shared" si="1"/>
        <v>41.935870368196646</v>
      </c>
      <c r="H87" s="6"/>
      <c r="I87" s="6"/>
    </row>
    <row r="88" spans="1:9" ht="15.75" x14ac:dyDescent="0.25">
      <c r="A88" s="12" t="s">
        <v>104</v>
      </c>
      <c r="B88" s="13">
        <v>1670952728</v>
      </c>
      <c r="C88" s="13">
        <v>410218053</v>
      </c>
      <c r="D88" s="13">
        <v>1704352878</v>
      </c>
      <c r="E88" s="13">
        <v>632154852</v>
      </c>
      <c r="F88" s="30">
        <f t="shared" si="1"/>
        <v>1.9988686358576473</v>
      </c>
      <c r="G88" s="30">
        <f t="shared" si="1"/>
        <v>54.102153081010329</v>
      </c>
      <c r="H88" s="6"/>
      <c r="I88" s="6"/>
    </row>
    <row r="89" spans="1:9" ht="15.75" x14ac:dyDescent="0.25">
      <c r="A89" s="12" t="s">
        <v>123</v>
      </c>
      <c r="B89" s="13">
        <v>358484558</v>
      </c>
      <c r="C89" s="13">
        <v>484430288</v>
      </c>
      <c r="D89" s="13">
        <v>386847017</v>
      </c>
      <c r="E89" s="13">
        <v>560040875</v>
      </c>
      <c r="F89" s="30">
        <f t="shared" si="1"/>
        <v>7.9117658953666847</v>
      </c>
      <c r="G89" s="30">
        <f t="shared" si="1"/>
        <v>15.608146078595311</v>
      </c>
      <c r="H89" s="6"/>
      <c r="I89" s="6"/>
    </row>
    <row r="90" spans="1:9" ht="15.75" x14ac:dyDescent="0.25">
      <c r="A90" s="12" t="s">
        <v>119</v>
      </c>
      <c r="B90" s="13">
        <v>560503013</v>
      </c>
      <c r="C90" s="13">
        <v>452149426</v>
      </c>
      <c r="D90" s="13">
        <v>593312730</v>
      </c>
      <c r="E90" s="13">
        <v>537945524</v>
      </c>
      <c r="F90" s="30">
        <f t="shared" si="1"/>
        <v>5.8536200946345218</v>
      </c>
      <c r="G90" s="30">
        <f t="shared" si="1"/>
        <v>18.975164639488014</v>
      </c>
      <c r="H90" s="6"/>
      <c r="I90" s="6"/>
    </row>
    <row r="91" spans="1:9" ht="15.75" x14ac:dyDescent="0.25">
      <c r="A91" s="12" t="s">
        <v>112</v>
      </c>
      <c r="B91" s="13">
        <v>325699628</v>
      </c>
      <c r="C91" s="13">
        <v>530022024</v>
      </c>
      <c r="D91" s="13">
        <v>276299766</v>
      </c>
      <c r="E91" s="13">
        <v>532580552</v>
      </c>
      <c r="F91" s="30">
        <f t="shared" si="1"/>
        <v>-15.167306853663348</v>
      </c>
      <c r="G91" s="30">
        <f t="shared" si="1"/>
        <v>0.48272107273791676</v>
      </c>
      <c r="H91" s="6"/>
      <c r="I91" s="6"/>
    </row>
    <row r="92" spans="1:9" ht="15.75" x14ac:dyDescent="0.25">
      <c r="A92" s="12" t="s">
        <v>102</v>
      </c>
      <c r="B92" s="13">
        <v>297259887</v>
      </c>
      <c r="C92" s="13">
        <v>549066537</v>
      </c>
      <c r="D92" s="13">
        <v>238267181</v>
      </c>
      <c r="E92" s="13">
        <v>516949470</v>
      </c>
      <c r="F92" s="30">
        <f t="shared" si="1"/>
        <v>-19.845498360160519</v>
      </c>
      <c r="G92" s="30">
        <f t="shared" si="1"/>
        <v>-5.8493943512714992</v>
      </c>
      <c r="H92" s="6"/>
      <c r="I92" s="6"/>
    </row>
    <row r="93" spans="1:9" ht="15.75" x14ac:dyDescent="0.25">
      <c r="A93" s="12" t="s">
        <v>132</v>
      </c>
      <c r="B93" s="13">
        <v>437549879</v>
      </c>
      <c r="C93" s="13">
        <v>554158018</v>
      </c>
      <c r="D93" s="13">
        <v>400014980</v>
      </c>
      <c r="E93" s="13">
        <v>496177162</v>
      </c>
      <c r="F93" s="30">
        <f t="shared" si="1"/>
        <v>-8.5784274665517586</v>
      </c>
      <c r="G93" s="30">
        <f t="shared" si="1"/>
        <v>-10.462874147207586</v>
      </c>
      <c r="H93" s="6"/>
      <c r="I93" s="6"/>
    </row>
    <row r="94" spans="1:9" ht="15.75" x14ac:dyDescent="0.25">
      <c r="A94" s="12" t="s">
        <v>63</v>
      </c>
      <c r="B94" s="13">
        <v>341437654</v>
      </c>
      <c r="C94" s="13">
        <v>574963465</v>
      </c>
      <c r="D94" s="13">
        <v>393011623</v>
      </c>
      <c r="E94" s="13">
        <v>494749274</v>
      </c>
      <c r="F94" s="30">
        <f t="shared" si="1"/>
        <v>15.104944752227013</v>
      </c>
      <c r="G94" s="30">
        <f t="shared" si="1"/>
        <v>-13.951180532836119</v>
      </c>
      <c r="H94" s="6"/>
      <c r="I94" s="6"/>
    </row>
    <row r="95" spans="1:9" ht="15.75" x14ac:dyDescent="0.25">
      <c r="A95" s="12" t="s">
        <v>55</v>
      </c>
      <c r="B95" s="13">
        <v>265243598</v>
      </c>
      <c r="C95" s="13">
        <v>402088364</v>
      </c>
      <c r="D95" s="13">
        <v>303009498</v>
      </c>
      <c r="E95" s="13">
        <v>443851669</v>
      </c>
      <c r="F95" s="30">
        <f t="shared" si="1"/>
        <v>14.238194732978997</v>
      </c>
      <c r="G95" s="30">
        <f t="shared" si="1"/>
        <v>10.386598752705993</v>
      </c>
      <c r="H95" s="6"/>
      <c r="I95" s="6"/>
    </row>
    <row r="96" spans="1:9" ht="30" x14ac:dyDescent="0.25">
      <c r="A96" s="12" t="s">
        <v>56</v>
      </c>
      <c r="B96" s="13">
        <v>238033141</v>
      </c>
      <c r="C96" s="13">
        <v>431589285</v>
      </c>
      <c r="D96" s="13">
        <v>216316471</v>
      </c>
      <c r="E96" s="13">
        <v>407164304</v>
      </c>
      <c r="F96" s="30">
        <f t="shared" si="1"/>
        <v>-9.1233808488877628</v>
      </c>
      <c r="G96" s="30">
        <f t="shared" si="1"/>
        <v>-5.6593112593145207</v>
      </c>
      <c r="H96" s="6"/>
      <c r="I96" s="6"/>
    </row>
    <row r="97" spans="1:9" ht="15.75" x14ac:dyDescent="0.25">
      <c r="A97" s="12" t="s">
        <v>122</v>
      </c>
      <c r="B97" s="13">
        <v>464492138</v>
      </c>
      <c r="C97" s="13">
        <v>421946637</v>
      </c>
      <c r="D97" s="13">
        <v>508808521</v>
      </c>
      <c r="E97" s="13">
        <v>402233242</v>
      </c>
      <c r="F97" s="30">
        <f t="shared" si="1"/>
        <v>9.5408252098337982</v>
      </c>
      <c r="G97" s="30">
        <f t="shared" si="1"/>
        <v>-4.6720114041340253</v>
      </c>
      <c r="H97" s="6"/>
      <c r="I97" s="6"/>
    </row>
    <row r="98" spans="1:9" ht="15.75" x14ac:dyDescent="0.25">
      <c r="A98" s="12" t="s">
        <v>110</v>
      </c>
      <c r="B98" s="13">
        <v>680533675</v>
      </c>
      <c r="C98" s="13">
        <v>297111188</v>
      </c>
      <c r="D98" s="13">
        <v>779028880</v>
      </c>
      <c r="E98" s="13">
        <v>386235371</v>
      </c>
      <c r="F98" s="30">
        <f t="shared" si="1"/>
        <v>14.473230145444305</v>
      </c>
      <c r="G98" s="30">
        <f t="shared" si="1"/>
        <v>29.996912469011448</v>
      </c>
      <c r="H98" s="6"/>
      <c r="I98" s="6"/>
    </row>
    <row r="99" spans="1:9" ht="15.75" x14ac:dyDescent="0.25">
      <c r="A99" s="12" t="s">
        <v>124</v>
      </c>
      <c r="B99" s="13">
        <v>439139624</v>
      </c>
      <c r="C99" s="13">
        <v>380386875</v>
      </c>
      <c r="D99" s="13">
        <v>400316823</v>
      </c>
      <c r="E99" s="13">
        <v>366895838</v>
      </c>
      <c r="F99" s="30">
        <f t="shared" si="1"/>
        <v>-8.8406508723521569</v>
      </c>
      <c r="G99" s="30">
        <f t="shared" si="1"/>
        <v>-3.5466620660873218</v>
      </c>
      <c r="H99" s="6"/>
      <c r="I99" s="6"/>
    </row>
    <row r="100" spans="1:9" ht="15.75" x14ac:dyDescent="0.25">
      <c r="A100" s="12" t="s">
        <v>139</v>
      </c>
      <c r="B100" s="13">
        <v>215563942</v>
      </c>
      <c r="C100" s="13">
        <v>282275678</v>
      </c>
      <c r="D100" s="13">
        <v>206805484</v>
      </c>
      <c r="E100" s="13">
        <v>335878107</v>
      </c>
      <c r="F100" s="30">
        <f t="shared" si="1"/>
        <v>-4.0630440874012237</v>
      </c>
      <c r="G100" s="30">
        <f t="shared" si="1"/>
        <v>18.989389868722583</v>
      </c>
      <c r="H100" s="6"/>
      <c r="I100" s="6"/>
    </row>
    <row r="101" spans="1:9" ht="15.75" x14ac:dyDescent="0.25">
      <c r="A101" s="12" t="s">
        <v>57</v>
      </c>
      <c r="B101" s="13">
        <v>139728740</v>
      </c>
      <c r="C101" s="13">
        <v>336033011</v>
      </c>
      <c r="D101" s="13">
        <v>123882078</v>
      </c>
      <c r="E101" s="13">
        <v>325125477</v>
      </c>
      <c r="F101" s="30">
        <f t="shared" si="1"/>
        <v>-11.34101831877966</v>
      </c>
      <c r="G101" s="30">
        <f t="shared" si="1"/>
        <v>-3.2459709739648162</v>
      </c>
      <c r="H101" s="6"/>
      <c r="I101" s="6"/>
    </row>
    <row r="102" spans="1:9" ht="15.75" x14ac:dyDescent="0.25">
      <c r="A102" s="12" t="s">
        <v>103</v>
      </c>
      <c r="B102" s="13">
        <v>269459259</v>
      </c>
      <c r="C102" s="13">
        <v>276418657</v>
      </c>
      <c r="D102" s="13">
        <v>310666785</v>
      </c>
      <c r="E102" s="13">
        <v>324392465</v>
      </c>
      <c r="F102" s="30">
        <f t="shared" si="1"/>
        <v>15.292673984529898</v>
      </c>
      <c r="G102" s="30">
        <f t="shared" si="1"/>
        <v>17.35548841770111</v>
      </c>
      <c r="H102" s="6"/>
      <c r="I102" s="6"/>
    </row>
    <row r="103" spans="1:9" ht="15.75" x14ac:dyDescent="0.25">
      <c r="A103" s="12" t="s">
        <v>129</v>
      </c>
      <c r="B103" s="13">
        <v>248702641</v>
      </c>
      <c r="C103" s="13">
        <v>261135144</v>
      </c>
      <c r="D103" s="13">
        <v>262905002</v>
      </c>
      <c r="E103" s="13">
        <v>222493072</v>
      </c>
      <c r="F103" s="30">
        <f t="shared" si="1"/>
        <v>5.7105790846829052</v>
      </c>
      <c r="G103" s="30">
        <f t="shared" si="1"/>
        <v>-14.797729408646731</v>
      </c>
      <c r="H103" s="6"/>
      <c r="I103" s="6"/>
    </row>
    <row r="104" spans="1:9" ht="15.75" x14ac:dyDescent="0.25">
      <c r="A104" s="12" t="s">
        <v>126</v>
      </c>
      <c r="B104" s="13">
        <v>152993025</v>
      </c>
      <c r="C104" s="13">
        <v>220724730</v>
      </c>
      <c r="D104" s="13">
        <v>147549597</v>
      </c>
      <c r="E104" s="13">
        <v>219577815</v>
      </c>
      <c r="F104" s="30">
        <f t="shared" si="1"/>
        <v>-3.5579582794705829</v>
      </c>
      <c r="G104" s="30">
        <f t="shared" si="1"/>
        <v>-0.51961327577566863</v>
      </c>
      <c r="H104" s="6"/>
      <c r="I104" s="6"/>
    </row>
    <row r="105" spans="1:9" ht="15.75" x14ac:dyDescent="0.25">
      <c r="A105" s="12" t="s">
        <v>133</v>
      </c>
      <c r="B105" s="13">
        <v>432428031</v>
      </c>
      <c r="C105" s="13">
        <v>683369687</v>
      </c>
      <c r="D105" s="13">
        <v>526271928</v>
      </c>
      <c r="E105" s="13">
        <v>201087466</v>
      </c>
      <c r="F105" s="30">
        <f t="shared" si="1"/>
        <v>21.701622067141145</v>
      </c>
      <c r="G105" s="30">
        <f t="shared" si="1"/>
        <v>-70.574131421781956</v>
      </c>
      <c r="H105" s="6"/>
      <c r="I105" s="6"/>
    </row>
    <row r="106" spans="1:9" ht="15.75" x14ac:dyDescent="0.25">
      <c r="A106" s="12" t="s">
        <v>115</v>
      </c>
      <c r="B106" s="13">
        <v>145667134</v>
      </c>
      <c r="C106" s="13">
        <v>158198727</v>
      </c>
      <c r="D106" s="13">
        <v>160358074</v>
      </c>
      <c r="E106" s="13">
        <v>180113237</v>
      </c>
      <c r="F106" s="30">
        <f t="shared" si="1"/>
        <v>10.085281145162099</v>
      </c>
      <c r="G106" s="30">
        <f t="shared" si="1"/>
        <v>13.852519811995705</v>
      </c>
      <c r="H106" s="6"/>
      <c r="I106" s="6"/>
    </row>
    <row r="107" spans="1:9" ht="15.75" x14ac:dyDescent="0.25">
      <c r="A107" s="12" t="s">
        <v>94</v>
      </c>
      <c r="B107" s="13">
        <v>142781934</v>
      </c>
      <c r="C107" s="13">
        <v>216262243</v>
      </c>
      <c r="D107" s="13">
        <v>132914541</v>
      </c>
      <c r="E107" s="13">
        <v>177718613</v>
      </c>
      <c r="F107" s="30">
        <f t="shared" si="1"/>
        <v>-6.9108133806339964</v>
      </c>
      <c r="G107" s="30">
        <f t="shared" si="1"/>
        <v>-17.82263490164577</v>
      </c>
      <c r="H107" s="6"/>
      <c r="I107" s="6"/>
    </row>
    <row r="108" spans="1:9" ht="15.75" x14ac:dyDescent="0.25">
      <c r="A108" s="12" t="s">
        <v>128</v>
      </c>
      <c r="B108" s="13">
        <v>93900147</v>
      </c>
      <c r="C108" s="13">
        <v>77208961</v>
      </c>
      <c r="D108" s="13">
        <v>108851497</v>
      </c>
      <c r="E108" s="13">
        <v>109069955</v>
      </c>
      <c r="F108" s="30">
        <f t="shared" si="1"/>
        <v>15.922605531171328</v>
      </c>
      <c r="G108" s="30">
        <f t="shared" si="1"/>
        <v>41.26592766868086</v>
      </c>
      <c r="H108" s="6"/>
      <c r="I108" s="6"/>
    </row>
    <row r="109" spans="1:9" ht="15.75" x14ac:dyDescent="0.25">
      <c r="A109" s="12" t="s">
        <v>135</v>
      </c>
      <c r="B109" s="13">
        <v>142011265</v>
      </c>
      <c r="C109" s="13">
        <v>108622558</v>
      </c>
      <c r="D109" s="13">
        <v>139624224</v>
      </c>
      <c r="E109" s="13">
        <v>104095925</v>
      </c>
      <c r="F109" s="30">
        <f t="shared" si="1"/>
        <v>-1.6808814427503336</v>
      </c>
      <c r="G109" s="30">
        <f t="shared" si="1"/>
        <v>-4.1673047324110968</v>
      </c>
      <c r="H109" s="6"/>
      <c r="I109" s="6"/>
    </row>
    <row r="110" spans="1:9" ht="15.75" x14ac:dyDescent="0.25">
      <c r="A110" s="12" t="s">
        <v>338</v>
      </c>
      <c r="B110" s="13">
        <v>0</v>
      </c>
      <c r="C110" s="13">
        <v>0</v>
      </c>
      <c r="D110" s="13">
        <v>77553182</v>
      </c>
      <c r="E110" s="13">
        <v>101480867</v>
      </c>
      <c r="F110" s="30" t="e">
        <f t="shared" si="1"/>
        <v>#DIV/0!</v>
      </c>
      <c r="G110" s="30" t="e">
        <f t="shared" si="1"/>
        <v>#DIV/0!</v>
      </c>
      <c r="H110" s="6"/>
      <c r="I110" s="6"/>
    </row>
    <row r="111" spans="1:9" ht="15.75" x14ac:dyDescent="0.25">
      <c r="A111" s="12" t="s">
        <v>127</v>
      </c>
      <c r="B111" s="13">
        <v>169390707</v>
      </c>
      <c r="C111" s="13">
        <v>82945602</v>
      </c>
      <c r="D111" s="13">
        <v>156938201</v>
      </c>
      <c r="E111" s="13">
        <v>92164218</v>
      </c>
      <c r="F111" s="30">
        <f t="shared" si="1"/>
        <v>-7.3513513347576946</v>
      </c>
      <c r="G111" s="30">
        <f t="shared" si="1"/>
        <v>11.11405038690296</v>
      </c>
      <c r="H111" s="6"/>
      <c r="I111" s="6"/>
    </row>
    <row r="112" spans="1:9" ht="15.75" x14ac:dyDescent="0.25">
      <c r="A112" s="12" t="s">
        <v>113</v>
      </c>
      <c r="B112" s="13">
        <v>122038477</v>
      </c>
      <c r="C112" s="13">
        <v>80236802</v>
      </c>
      <c r="D112" s="13">
        <v>139877414</v>
      </c>
      <c r="E112" s="13">
        <v>91275190</v>
      </c>
      <c r="F112" s="30">
        <f t="shared" si="1"/>
        <v>14.617469374023727</v>
      </c>
      <c r="G112" s="30">
        <f t="shared" si="1"/>
        <v>13.757263157123333</v>
      </c>
      <c r="H112" s="6"/>
      <c r="I112" s="6"/>
    </row>
    <row r="113" spans="1:9" ht="15.75" x14ac:dyDescent="0.25">
      <c r="A113" s="12" t="s">
        <v>141</v>
      </c>
      <c r="B113" s="13">
        <v>258254511</v>
      </c>
      <c r="C113" s="13">
        <v>124662048</v>
      </c>
      <c r="D113" s="13">
        <v>166399574</v>
      </c>
      <c r="E113" s="13">
        <v>82723038</v>
      </c>
      <c r="F113" s="30">
        <f t="shared" si="1"/>
        <v>-35.567602147325132</v>
      </c>
      <c r="G113" s="30">
        <f t="shared" si="1"/>
        <v>-33.642163491490209</v>
      </c>
      <c r="H113" s="6"/>
      <c r="I113" s="6"/>
    </row>
    <row r="114" spans="1:9" ht="15.75" x14ac:dyDescent="0.25">
      <c r="A114" s="12" t="s">
        <v>131</v>
      </c>
      <c r="B114" s="13">
        <v>67379211</v>
      </c>
      <c r="C114" s="13">
        <v>37821115</v>
      </c>
      <c r="D114" s="13">
        <v>60208641</v>
      </c>
      <c r="E114" s="13">
        <v>74550766</v>
      </c>
      <c r="F114" s="30">
        <f t="shared" si="1"/>
        <v>-10.642110368433961</v>
      </c>
      <c r="G114" s="30">
        <f t="shared" si="1"/>
        <v>97.11414113518336</v>
      </c>
      <c r="H114" s="6"/>
      <c r="I114" s="6"/>
    </row>
    <row r="115" spans="1:9" ht="15.75" x14ac:dyDescent="0.25">
      <c r="A115" s="12" t="s">
        <v>136</v>
      </c>
      <c r="B115" s="32">
        <v>88089682</v>
      </c>
      <c r="C115" s="32">
        <v>74903994</v>
      </c>
      <c r="D115" s="13">
        <v>120269726</v>
      </c>
      <c r="E115" s="13">
        <v>56451848</v>
      </c>
      <c r="F115" s="30">
        <f t="shared" si="1"/>
        <v>36.531002575307269</v>
      </c>
      <c r="G115" s="30">
        <f t="shared" si="1"/>
        <v>-24.634395330107495</v>
      </c>
      <c r="H115" s="6"/>
      <c r="I115" s="6"/>
    </row>
    <row r="116" spans="1:9" ht="15.75" x14ac:dyDescent="0.25">
      <c r="A116" s="12" t="s">
        <v>340</v>
      </c>
      <c r="B116" s="13">
        <v>0</v>
      </c>
      <c r="C116" s="13">
        <v>0</v>
      </c>
      <c r="D116" s="13">
        <v>21447262</v>
      </c>
      <c r="E116" s="13">
        <v>51401283</v>
      </c>
      <c r="F116" s="30" t="e">
        <f t="shared" si="1"/>
        <v>#DIV/0!</v>
      </c>
      <c r="G116" s="30" t="e">
        <f t="shared" si="1"/>
        <v>#DIV/0!</v>
      </c>
      <c r="H116" s="6"/>
      <c r="I116" s="6"/>
    </row>
    <row r="117" spans="1:9" ht="15.75" x14ac:dyDescent="0.25">
      <c r="A117" s="12" t="s">
        <v>142</v>
      </c>
      <c r="B117" s="13">
        <v>77205460</v>
      </c>
      <c r="C117" s="13">
        <v>181562325</v>
      </c>
      <c r="D117" s="13">
        <v>22688946</v>
      </c>
      <c r="E117" s="13">
        <v>37600070</v>
      </c>
      <c r="F117" s="30">
        <f t="shared" si="1"/>
        <v>-70.612252035024468</v>
      </c>
      <c r="G117" s="30">
        <f t="shared" si="1"/>
        <v>-79.290819282028906</v>
      </c>
      <c r="H117" s="6"/>
      <c r="I117" s="6"/>
    </row>
    <row r="118" spans="1:9" ht="15.75" x14ac:dyDescent="0.25">
      <c r="A118" s="12" t="s">
        <v>137</v>
      </c>
      <c r="B118" s="13">
        <v>36437768</v>
      </c>
      <c r="C118" s="13">
        <v>26333639</v>
      </c>
      <c r="D118" s="13">
        <v>34076796</v>
      </c>
      <c r="E118" s="13">
        <v>33285231</v>
      </c>
      <c r="F118" s="30">
        <f t="shared" si="1"/>
        <v>-6.4794638354358085</v>
      </c>
      <c r="G118" s="30">
        <f t="shared" si="1"/>
        <v>26.398144213946281</v>
      </c>
      <c r="H118" s="6"/>
      <c r="I118" s="6"/>
    </row>
    <row r="119" spans="1:9" ht="15.75" x14ac:dyDescent="0.25">
      <c r="A119" s="12" t="s">
        <v>144</v>
      </c>
      <c r="B119" s="32">
        <v>132802537</v>
      </c>
      <c r="C119" s="32">
        <v>37212678</v>
      </c>
      <c r="D119" s="13">
        <v>135756649</v>
      </c>
      <c r="E119" s="13">
        <v>30525177</v>
      </c>
      <c r="F119" s="30">
        <f t="shared" si="1"/>
        <v>2.2244394322075323</v>
      </c>
      <c r="G119" s="30">
        <f t="shared" si="1"/>
        <v>-17.971028583323132</v>
      </c>
      <c r="H119" s="6"/>
      <c r="I119" s="6"/>
    </row>
    <row r="120" spans="1:9" ht="15.75" x14ac:dyDescent="0.25">
      <c r="A120" s="12" t="s">
        <v>339</v>
      </c>
      <c r="B120" s="13">
        <v>0</v>
      </c>
      <c r="C120" s="13">
        <v>0</v>
      </c>
      <c r="D120" s="13">
        <v>60610714</v>
      </c>
      <c r="E120" s="13">
        <v>27308656</v>
      </c>
      <c r="F120" s="30" t="e">
        <f t="shared" si="1"/>
        <v>#DIV/0!</v>
      </c>
      <c r="G120" s="30" t="e">
        <f t="shared" si="1"/>
        <v>#DIV/0!</v>
      </c>
      <c r="H120" s="6"/>
      <c r="I120" s="6"/>
    </row>
    <row r="121" spans="1:9" ht="15.75" x14ac:dyDescent="0.25">
      <c r="A121" s="12" t="s">
        <v>130</v>
      </c>
      <c r="B121" s="32">
        <v>46349220</v>
      </c>
      <c r="C121" s="32">
        <v>28892764</v>
      </c>
      <c r="D121" s="13">
        <v>42862482</v>
      </c>
      <c r="E121" s="13">
        <v>15869840</v>
      </c>
      <c r="F121" s="30">
        <f t="shared" si="1"/>
        <v>-7.5227544282298595</v>
      </c>
      <c r="G121" s="30">
        <f t="shared" si="1"/>
        <v>-45.073306243736319</v>
      </c>
      <c r="H121" s="6"/>
      <c r="I121" s="6"/>
    </row>
    <row r="122" spans="1:9" x14ac:dyDescent="0.25">
      <c r="A122" s="12" t="s">
        <v>341</v>
      </c>
      <c r="B122" s="32">
        <v>0</v>
      </c>
      <c r="C122" s="32">
        <v>0</v>
      </c>
      <c r="D122" s="13">
        <v>7118145</v>
      </c>
      <c r="E122" s="13">
        <v>5151738</v>
      </c>
      <c r="F122" s="30" t="e">
        <f t="shared" si="1"/>
        <v>#DIV/0!</v>
      </c>
      <c r="G122" s="30" t="e">
        <f t="shared" si="1"/>
        <v>#DIV/0!</v>
      </c>
      <c r="H122" s="33"/>
      <c r="I122" s="33"/>
    </row>
    <row r="123" spans="1:9" ht="15.75" x14ac:dyDescent="0.25">
      <c r="A123" s="12" t="s">
        <v>145</v>
      </c>
      <c r="B123" s="13">
        <v>65996010</v>
      </c>
      <c r="C123" s="13">
        <v>94744438</v>
      </c>
      <c r="D123" s="32">
        <v>0</v>
      </c>
      <c r="E123" s="32">
        <v>0</v>
      </c>
      <c r="F123" s="30">
        <f t="shared" si="1"/>
        <v>-100</v>
      </c>
      <c r="G123" s="30">
        <f t="shared" si="1"/>
        <v>-100</v>
      </c>
      <c r="H123" s="6"/>
      <c r="I123" s="6"/>
    </row>
    <row r="124" spans="1:9" ht="15.75" x14ac:dyDescent="0.25">
      <c r="A124" s="6"/>
      <c r="B124" s="6"/>
      <c r="C124" s="6"/>
      <c r="D124" s="6"/>
      <c r="E124" s="6"/>
      <c r="F124" s="6"/>
      <c r="G124" s="6"/>
      <c r="H124" s="6"/>
      <c r="I124" s="6"/>
    </row>
    <row r="125" spans="1:9" ht="15.75" x14ac:dyDescent="0.25">
      <c r="A125" s="6"/>
      <c r="B125" s="6"/>
      <c r="C125" s="6"/>
      <c r="D125" s="6"/>
      <c r="E125" s="6"/>
      <c r="F125" s="6"/>
      <c r="G125" s="6"/>
      <c r="H125" s="6"/>
      <c r="I125" s="6"/>
    </row>
    <row r="126" spans="1:9" ht="15.75" x14ac:dyDescent="0.25">
      <c r="A126" s="21" t="s">
        <v>347</v>
      </c>
      <c r="B126" s="21"/>
      <c r="C126" s="21"/>
      <c r="D126" s="21"/>
      <c r="E126" s="21"/>
      <c r="F126" s="21"/>
      <c r="G126" s="21"/>
      <c r="H126" s="6"/>
      <c r="I126" s="6"/>
    </row>
    <row r="127" spans="1:9" ht="15.75" x14ac:dyDescent="0.25">
      <c r="A127" s="6"/>
      <c r="B127" s="6"/>
      <c r="C127" s="6"/>
      <c r="D127" s="6"/>
      <c r="E127" s="6"/>
      <c r="F127" s="6"/>
      <c r="G127" s="6"/>
      <c r="H127" s="6"/>
      <c r="I127" s="6"/>
    </row>
  </sheetData>
  <mergeCells count="6">
    <mergeCell ref="A126:G126"/>
    <mergeCell ref="A10:I10"/>
    <mergeCell ref="A11:A12"/>
    <mergeCell ref="B11:C11"/>
    <mergeCell ref="D11:E11"/>
    <mergeCell ref="F11:G11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0:V295"/>
  <sheetViews>
    <sheetView showGridLines="0" tabSelected="1" topLeftCell="D1" workbookViewId="0">
      <selection activeCell="M12" sqref="M12:P199"/>
    </sheetView>
  </sheetViews>
  <sheetFormatPr defaultRowHeight="15" x14ac:dyDescent="0.25"/>
  <cols>
    <col min="1" max="1" width="34.5703125" bestFit="1" customWidth="1"/>
    <col min="2" max="3" width="16" bestFit="1" customWidth="1"/>
    <col min="4" max="4" width="16.140625" bestFit="1" customWidth="1"/>
    <col min="5" max="5" width="11.42578125" bestFit="1" customWidth="1"/>
    <col min="11" max="11" width="11" bestFit="1" customWidth="1"/>
    <col min="12" max="12" width="34.7109375" bestFit="1" customWidth="1"/>
    <col min="13" max="14" width="16.140625" bestFit="1" customWidth="1"/>
    <col min="15" max="16" width="10" bestFit="1" customWidth="1"/>
  </cols>
  <sheetData>
    <row r="10" spans="1:22" ht="15.75" x14ac:dyDescent="0.25">
      <c r="A10" s="51" t="s">
        <v>351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 t="s">
        <v>352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</row>
    <row r="11" spans="1:22" ht="60" x14ac:dyDescent="0.25">
      <c r="A11" s="63" t="s">
        <v>29</v>
      </c>
      <c r="B11" s="52" t="s">
        <v>30</v>
      </c>
      <c r="C11" s="52" t="s">
        <v>336</v>
      </c>
      <c r="D11" s="52" t="s">
        <v>342</v>
      </c>
      <c r="E11" s="52" t="s">
        <v>31</v>
      </c>
      <c r="F11" s="6"/>
      <c r="G11" s="6"/>
      <c r="H11" s="6"/>
      <c r="I11" s="6"/>
      <c r="J11" s="6"/>
      <c r="K11" s="6"/>
      <c r="L11" s="53" t="s">
        <v>29</v>
      </c>
      <c r="M11" s="54" t="s">
        <v>32</v>
      </c>
      <c r="N11" s="54" t="s">
        <v>337</v>
      </c>
      <c r="O11" s="54" t="s">
        <v>342</v>
      </c>
      <c r="P11" s="54" t="s">
        <v>33</v>
      </c>
      <c r="Q11" s="6"/>
      <c r="R11" s="6"/>
      <c r="S11" s="6"/>
      <c r="T11" s="6"/>
      <c r="U11" s="6"/>
      <c r="V11" s="6"/>
    </row>
    <row r="12" spans="1:22" ht="15.75" x14ac:dyDescent="0.25">
      <c r="A12" s="12" t="s">
        <v>146</v>
      </c>
      <c r="B12" s="13">
        <v>418568100</v>
      </c>
      <c r="C12" s="13">
        <v>452596965</v>
      </c>
      <c r="D12" s="64">
        <f>C12/B12*100-100</f>
        <v>8.1298276194483208</v>
      </c>
      <c r="E12" s="30">
        <f>C12/$D$138*100</f>
        <v>16.134873895291722</v>
      </c>
      <c r="F12" s="6"/>
      <c r="G12" s="6"/>
      <c r="H12" s="6"/>
      <c r="I12" s="6"/>
      <c r="J12" s="6"/>
      <c r="K12" s="6"/>
      <c r="L12" s="12" t="s">
        <v>155</v>
      </c>
      <c r="M12" s="13">
        <v>560139552</v>
      </c>
      <c r="N12" s="13">
        <v>727936893</v>
      </c>
      <c r="O12" s="30">
        <f>N12/M12*100-100</f>
        <v>29.956345771490902</v>
      </c>
      <c r="P12" s="30">
        <f>N12/$R$12*100</f>
        <v>13.625713898740949</v>
      </c>
      <c r="Q12" s="6"/>
      <c r="R12" s="55">
        <v>5342376175</v>
      </c>
      <c r="S12" s="6"/>
      <c r="T12" s="6"/>
      <c r="U12" s="6"/>
      <c r="V12" s="6"/>
    </row>
    <row r="13" spans="1:22" ht="15.75" x14ac:dyDescent="0.25">
      <c r="A13" s="12" t="s">
        <v>147</v>
      </c>
      <c r="B13" s="13">
        <v>318192876</v>
      </c>
      <c r="C13" s="13">
        <v>328378694</v>
      </c>
      <c r="D13" s="64">
        <f t="shared" ref="D13:D76" si="0">C13/B13*100-100</f>
        <v>3.2011458358357459</v>
      </c>
      <c r="E13" s="30">
        <f t="shared" ref="E13:E76" si="1">C13/$D$138*100</f>
        <v>11.706549595600112</v>
      </c>
      <c r="F13" s="6"/>
      <c r="G13" s="6"/>
      <c r="H13" s="6"/>
      <c r="I13" s="6"/>
      <c r="J13" s="6"/>
      <c r="K13" s="6"/>
      <c r="L13" s="12" t="s">
        <v>146</v>
      </c>
      <c r="M13" s="13">
        <v>649062117</v>
      </c>
      <c r="N13" s="13">
        <v>706713459</v>
      </c>
      <c r="O13" s="30">
        <f t="shared" ref="O13:O76" si="2">N13/M13*100-100</f>
        <v>8.8822534068799968</v>
      </c>
      <c r="P13" s="30">
        <f t="shared" ref="P13:P76" si="3">N13/$R$12*100</f>
        <v>13.228448088457567</v>
      </c>
      <c r="Q13" s="6"/>
      <c r="R13" s="6"/>
      <c r="S13" s="6"/>
      <c r="T13" s="6"/>
      <c r="U13" s="6"/>
      <c r="V13" s="6"/>
    </row>
    <row r="14" spans="1:22" ht="15.75" x14ac:dyDescent="0.25">
      <c r="A14" s="12" t="s">
        <v>148</v>
      </c>
      <c r="B14" s="13">
        <v>238588244</v>
      </c>
      <c r="C14" s="13">
        <v>214013517</v>
      </c>
      <c r="D14" s="64">
        <f t="shared" si="0"/>
        <v>-10.300057784909129</v>
      </c>
      <c r="E14" s="30">
        <f t="shared" si="1"/>
        <v>7.6294835708473467</v>
      </c>
      <c r="F14" s="6"/>
      <c r="G14" s="6"/>
      <c r="H14" s="6"/>
      <c r="I14" s="6"/>
      <c r="J14" s="6"/>
      <c r="K14" s="6"/>
      <c r="L14" s="12" t="s">
        <v>147</v>
      </c>
      <c r="M14" s="13">
        <v>658785504</v>
      </c>
      <c r="N14" s="13">
        <v>660157844</v>
      </c>
      <c r="O14" s="30">
        <f t="shared" si="2"/>
        <v>0.20831363041043005</v>
      </c>
      <c r="P14" s="30">
        <f t="shared" si="3"/>
        <v>12.357007862704464</v>
      </c>
      <c r="Q14" s="6"/>
      <c r="R14" s="6"/>
      <c r="S14" s="6"/>
      <c r="T14" s="6"/>
      <c r="U14" s="6"/>
      <c r="V14" s="6"/>
    </row>
    <row r="15" spans="1:22" ht="15.75" x14ac:dyDescent="0.25">
      <c r="A15" s="12" t="s">
        <v>150</v>
      </c>
      <c r="B15" s="13">
        <v>177382692</v>
      </c>
      <c r="C15" s="13">
        <v>203301353</v>
      </c>
      <c r="D15" s="64">
        <f t="shared" si="0"/>
        <v>14.611719276421837</v>
      </c>
      <c r="E15" s="30">
        <f t="shared" si="1"/>
        <v>7.2475998450347259</v>
      </c>
      <c r="F15" s="6"/>
      <c r="G15" s="6"/>
      <c r="H15" s="6"/>
      <c r="I15" s="6"/>
      <c r="J15" s="6"/>
      <c r="K15" s="6"/>
      <c r="L15" s="12" t="s">
        <v>149</v>
      </c>
      <c r="M15" s="32">
        <v>276074264</v>
      </c>
      <c r="N15" s="13">
        <v>305368589</v>
      </c>
      <c r="O15" s="30">
        <f t="shared" si="2"/>
        <v>10.611030733382677</v>
      </c>
      <c r="P15" s="30">
        <f t="shared" si="3"/>
        <v>5.7159694300261439</v>
      </c>
      <c r="Q15" s="6"/>
      <c r="R15" s="6"/>
      <c r="S15" s="6"/>
      <c r="T15" s="6"/>
      <c r="U15" s="6"/>
      <c r="V15" s="6"/>
    </row>
    <row r="16" spans="1:22" ht="15.75" x14ac:dyDescent="0.25">
      <c r="A16" s="12" t="s">
        <v>149</v>
      </c>
      <c r="B16" s="13">
        <v>192279539</v>
      </c>
      <c r="C16" s="13">
        <v>196098556</v>
      </c>
      <c r="D16" s="64">
        <f t="shared" si="0"/>
        <v>1.986179611133764</v>
      </c>
      <c r="E16" s="30">
        <f t="shared" si="1"/>
        <v>6.9908234406936467</v>
      </c>
      <c r="F16" s="6"/>
      <c r="G16" s="6"/>
      <c r="H16" s="6"/>
      <c r="I16" s="6"/>
      <c r="J16" s="6"/>
      <c r="K16" s="6"/>
      <c r="L16" s="12" t="s">
        <v>158</v>
      </c>
      <c r="M16" s="13">
        <v>219449444</v>
      </c>
      <c r="N16" s="13">
        <v>259081545</v>
      </c>
      <c r="O16" s="30">
        <f t="shared" si="2"/>
        <v>18.059786471821738</v>
      </c>
      <c r="P16" s="30">
        <f t="shared" si="3"/>
        <v>4.8495563867701623</v>
      </c>
      <c r="Q16" s="6"/>
      <c r="R16" s="6"/>
      <c r="S16" s="6"/>
      <c r="T16" s="6"/>
      <c r="U16" s="6"/>
      <c r="V16" s="6"/>
    </row>
    <row r="17" spans="1:22" ht="15.75" x14ac:dyDescent="0.25">
      <c r="A17" s="12" t="s">
        <v>154</v>
      </c>
      <c r="B17" s="13">
        <v>138247469</v>
      </c>
      <c r="C17" s="13">
        <v>160912276</v>
      </c>
      <c r="D17" s="64">
        <f t="shared" si="0"/>
        <v>16.394373917977489</v>
      </c>
      <c r="E17" s="30">
        <f t="shared" si="1"/>
        <v>5.7364487220199916</v>
      </c>
      <c r="F17" s="6"/>
      <c r="G17" s="6"/>
      <c r="H17" s="6"/>
      <c r="I17" s="6"/>
      <c r="J17" s="6"/>
      <c r="K17" s="6"/>
      <c r="L17" s="12" t="s">
        <v>157</v>
      </c>
      <c r="M17" s="13">
        <v>183221451</v>
      </c>
      <c r="N17" s="13">
        <v>219126419</v>
      </c>
      <c r="O17" s="30">
        <f t="shared" si="2"/>
        <v>19.596487094734343</v>
      </c>
      <c r="P17" s="30">
        <f t="shared" si="3"/>
        <v>4.1016658472201275</v>
      </c>
      <c r="Q17" s="6"/>
      <c r="R17" s="6"/>
      <c r="S17" s="6"/>
      <c r="T17" s="6"/>
      <c r="U17" s="6"/>
      <c r="V17" s="6"/>
    </row>
    <row r="18" spans="1:22" ht="15.75" x14ac:dyDescent="0.25">
      <c r="A18" s="12" t="s">
        <v>151</v>
      </c>
      <c r="B18" s="13">
        <v>165493132</v>
      </c>
      <c r="C18" s="13">
        <v>154508268</v>
      </c>
      <c r="D18" s="64">
        <f t="shared" si="0"/>
        <v>-6.6376555131000856</v>
      </c>
      <c r="E18" s="30">
        <f t="shared" si="1"/>
        <v>5.5081487785936378</v>
      </c>
      <c r="F18" s="6"/>
      <c r="G18" s="6"/>
      <c r="H18" s="6"/>
      <c r="I18" s="6"/>
      <c r="J18" s="6"/>
      <c r="K18" s="6"/>
      <c r="L18" s="12" t="s">
        <v>150</v>
      </c>
      <c r="M18" s="13">
        <v>121786767</v>
      </c>
      <c r="N18" s="13">
        <v>140700932</v>
      </c>
      <c r="O18" s="30">
        <f t="shared" si="2"/>
        <v>15.530558422656867</v>
      </c>
      <c r="P18" s="30">
        <f t="shared" si="3"/>
        <v>2.6336769892472049</v>
      </c>
      <c r="Q18" s="6"/>
      <c r="R18" s="6"/>
      <c r="S18" s="6"/>
      <c r="T18" s="6"/>
      <c r="U18" s="6"/>
      <c r="V18" s="6"/>
    </row>
    <row r="19" spans="1:22" ht="15.75" x14ac:dyDescent="0.25">
      <c r="A19" s="12" t="s">
        <v>152</v>
      </c>
      <c r="B19" s="13">
        <v>109347662</v>
      </c>
      <c r="C19" s="13">
        <v>115565151</v>
      </c>
      <c r="D19" s="64">
        <f t="shared" si="0"/>
        <v>5.6859825681503793</v>
      </c>
      <c r="E19" s="30">
        <f t="shared" si="1"/>
        <v>4.1198445466273643</v>
      </c>
      <c r="F19" s="6"/>
      <c r="G19" s="6"/>
      <c r="H19" s="6"/>
      <c r="I19" s="6"/>
      <c r="J19" s="6"/>
      <c r="K19" s="6"/>
      <c r="L19" s="12" t="s">
        <v>160</v>
      </c>
      <c r="M19" s="13">
        <v>104772391</v>
      </c>
      <c r="N19" s="13">
        <v>114168267</v>
      </c>
      <c r="O19" s="30">
        <f t="shared" si="2"/>
        <v>8.9678930778624704</v>
      </c>
      <c r="P19" s="30">
        <f t="shared" si="3"/>
        <v>2.1370315990524573</v>
      </c>
      <c r="Q19" s="6"/>
      <c r="R19" s="6"/>
      <c r="S19" s="6"/>
      <c r="T19" s="6"/>
      <c r="U19" s="6"/>
      <c r="V19" s="6"/>
    </row>
    <row r="20" spans="1:22" ht="15.75" x14ac:dyDescent="0.25">
      <c r="A20" s="12" t="s">
        <v>153</v>
      </c>
      <c r="B20" s="13">
        <v>109555797</v>
      </c>
      <c r="C20" s="13">
        <v>93747295</v>
      </c>
      <c r="D20" s="64">
        <f t="shared" si="0"/>
        <v>-14.429635339150508</v>
      </c>
      <c r="E20" s="30">
        <f t="shared" si="1"/>
        <v>3.3420480025749009</v>
      </c>
      <c r="F20" s="6"/>
      <c r="G20" s="6"/>
      <c r="H20" s="6"/>
      <c r="I20" s="6"/>
      <c r="J20" s="6"/>
      <c r="K20" s="6"/>
      <c r="L20" s="12" t="s">
        <v>164</v>
      </c>
      <c r="M20" s="13">
        <v>114206423</v>
      </c>
      <c r="N20" s="32">
        <v>112848716</v>
      </c>
      <c r="O20" s="30">
        <f t="shared" si="2"/>
        <v>-1.1888184257377645</v>
      </c>
      <c r="P20" s="30">
        <f t="shared" si="3"/>
        <v>2.1123318969578175</v>
      </c>
      <c r="Q20" s="6"/>
      <c r="R20" s="6"/>
      <c r="S20" s="6"/>
      <c r="T20" s="6"/>
      <c r="U20" s="6"/>
      <c r="V20" s="6"/>
    </row>
    <row r="21" spans="1:22" ht="15.75" x14ac:dyDescent="0.25">
      <c r="A21" s="12" t="s">
        <v>157</v>
      </c>
      <c r="B21" s="13">
        <v>61406437</v>
      </c>
      <c r="C21" s="13">
        <v>66438608</v>
      </c>
      <c r="D21" s="64">
        <f t="shared" si="0"/>
        <v>8.1948591155028225</v>
      </c>
      <c r="E21" s="30">
        <f t="shared" si="1"/>
        <v>2.3685058556650285</v>
      </c>
      <c r="F21" s="6"/>
      <c r="G21" s="6"/>
      <c r="H21" s="6"/>
      <c r="I21" s="6"/>
      <c r="J21" s="6"/>
      <c r="K21" s="6"/>
      <c r="L21" s="12" t="s">
        <v>151</v>
      </c>
      <c r="M21" s="13">
        <v>82441909</v>
      </c>
      <c r="N21" s="13">
        <v>108246612</v>
      </c>
      <c r="O21" s="30">
        <f t="shared" si="2"/>
        <v>31.300467581360834</v>
      </c>
      <c r="P21" s="30">
        <f t="shared" si="3"/>
        <v>2.0261885059039293</v>
      </c>
      <c r="Q21" s="6"/>
      <c r="R21" s="6"/>
      <c r="S21" s="6"/>
      <c r="T21" s="6"/>
      <c r="U21" s="6"/>
      <c r="V21" s="6"/>
    </row>
    <row r="22" spans="1:22" ht="15.75" x14ac:dyDescent="0.25">
      <c r="A22" s="12" t="s">
        <v>161</v>
      </c>
      <c r="B22" s="13">
        <v>47883095</v>
      </c>
      <c r="C22" s="13">
        <v>65461998</v>
      </c>
      <c r="D22" s="64">
        <f t="shared" si="0"/>
        <v>36.712127735268581</v>
      </c>
      <c r="E22" s="30">
        <f t="shared" si="1"/>
        <v>2.3336901577849489</v>
      </c>
      <c r="F22" s="6"/>
      <c r="G22" s="6"/>
      <c r="H22" s="6"/>
      <c r="I22" s="6"/>
      <c r="J22" s="6"/>
      <c r="K22" s="6"/>
      <c r="L22" s="12" t="s">
        <v>161</v>
      </c>
      <c r="M22" s="13">
        <v>85723077</v>
      </c>
      <c r="N22" s="32">
        <v>101960247</v>
      </c>
      <c r="O22" s="30">
        <f t="shared" si="2"/>
        <v>18.941422273024571</v>
      </c>
      <c r="P22" s="30">
        <f t="shared" si="3"/>
        <v>1.9085186752129075</v>
      </c>
      <c r="Q22" s="6"/>
      <c r="R22" s="6"/>
      <c r="S22" s="6"/>
      <c r="T22" s="6"/>
      <c r="U22" s="6"/>
      <c r="V22" s="6"/>
    </row>
    <row r="23" spans="1:22" ht="15.75" x14ac:dyDescent="0.25">
      <c r="A23" s="12" t="s">
        <v>156</v>
      </c>
      <c r="B23" s="13">
        <v>103119190</v>
      </c>
      <c r="C23" s="13">
        <v>64288913</v>
      </c>
      <c r="D23" s="64">
        <f t="shared" si="0"/>
        <v>-37.655723440030897</v>
      </c>
      <c r="E23" s="30">
        <f t="shared" si="1"/>
        <v>2.2918702164085007</v>
      </c>
      <c r="F23" s="6"/>
      <c r="G23" s="6"/>
      <c r="H23" s="6"/>
      <c r="I23" s="6"/>
      <c r="J23" s="6"/>
      <c r="K23" s="6"/>
      <c r="L23" s="12" t="s">
        <v>153</v>
      </c>
      <c r="M23" s="13">
        <v>96752419</v>
      </c>
      <c r="N23" s="13">
        <v>90007511</v>
      </c>
      <c r="O23" s="30">
        <f t="shared" si="2"/>
        <v>-6.9713068362662938</v>
      </c>
      <c r="P23" s="30">
        <f t="shared" si="3"/>
        <v>1.6847842243156903</v>
      </c>
      <c r="Q23" s="6"/>
      <c r="R23" s="6"/>
      <c r="S23" s="6"/>
      <c r="T23" s="6"/>
      <c r="U23" s="6"/>
      <c r="V23" s="6"/>
    </row>
    <row r="24" spans="1:22" ht="15.75" x14ac:dyDescent="0.25">
      <c r="A24" s="12" t="s">
        <v>158</v>
      </c>
      <c r="B24" s="13">
        <v>67780335</v>
      </c>
      <c r="C24" s="13">
        <v>60429467</v>
      </c>
      <c r="D24" s="64">
        <f t="shared" si="0"/>
        <v>-10.845133769256236</v>
      </c>
      <c r="E24" s="30">
        <f t="shared" si="1"/>
        <v>2.1542827394008102</v>
      </c>
      <c r="F24" s="6"/>
      <c r="G24" s="6"/>
      <c r="H24" s="6"/>
      <c r="I24" s="6"/>
      <c r="J24" s="6"/>
      <c r="K24" s="6"/>
      <c r="L24" s="12" t="s">
        <v>171</v>
      </c>
      <c r="M24" s="13">
        <v>98975534</v>
      </c>
      <c r="N24" s="13">
        <v>82767747</v>
      </c>
      <c r="O24" s="30">
        <f t="shared" si="2"/>
        <v>-16.375548931112618</v>
      </c>
      <c r="P24" s="30">
        <f t="shared" si="3"/>
        <v>1.5492684208071514</v>
      </c>
      <c r="Q24" s="6"/>
      <c r="R24" s="6"/>
      <c r="S24" s="6"/>
      <c r="T24" s="6"/>
      <c r="U24" s="6"/>
      <c r="V24" s="6"/>
    </row>
    <row r="25" spans="1:22" ht="15.75" x14ac:dyDescent="0.25">
      <c r="A25" s="12" t="s">
        <v>160</v>
      </c>
      <c r="B25" s="13">
        <v>55531471</v>
      </c>
      <c r="C25" s="13">
        <v>59710803</v>
      </c>
      <c r="D25" s="64">
        <f t="shared" si="0"/>
        <v>7.5260603127188972</v>
      </c>
      <c r="E25" s="30">
        <f t="shared" si="1"/>
        <v>2.1286626979295074</v>
      </c>
      <c r="F25" s="6"/>
      <c r="G25" s="6"/>
      <c r="H25" s="6"/>
      <c r="I25" s="6"/>
      <c r="J25" s="6"/>
      <c r="K25" s="6"/>
      <c r="L25" s="12" t="s">
        <v>166</v>
      </c>
      <c r="M25" s="13">
        <v>72022539</v>
      </c>
      <c r="N25" s="32">
        <v>81552682</v>
      </c>
      <c r="O25" s="30">
        <f t="shared" si="2"/>
        <v>13.232167502453635</v>
      </c>
      <c r="P25" s="30">
        <f t="shared" si="3"/>
        <v>1.5265245150955697</v>
      </c>
      <c r="Q25" s="6"/>
      <c r="R25" s="6"/>
      <c r="S25" s="6"/>
      <c r="T25" s="6"/>
      <c r="U25" s="6"/>
      <c r="V25" s="6"/>
    </row>
    <row r="26" spans="1:22" ht="15.75" x14ac:dyDescent="0.25">
      <c r="A26" s="12" t="s">
        <v>155</v>
      </c>
      <c r="B26" s="13">
        <v>129749616</v>
      </c>
      <c r="C26" s="13">
        <v>57871329</v>
      </c>
      <c r="D26" s="64">
        <f t="shared" si="0"/>
        <v>-55.397687650959988</v>
      </c>
      <c r="E26" s="30">
        <f t="shared" si="1"/>
        <v>2.0630862948184792</v>
      </c>
      <c r="F26" s="6"/>
      <c r="G26" s="6"/>
      <c r="H26" s="6"/>
      <c r="I26" s="6"/>
      <c r="J26" s="6"/>
      <c r="K26" s="6"/>
      <c r="L26" s="12" t="s">
        <v>152</v>
      </c>
      <c r="M26" s="13">
        <v>92849644</v>
      </c>
      <c r="N26" s="13">
        <v>77002214</v>
      </c>
      <c r="O26" s="30">
        <f t="shared" si="2"/>
        <v>-17.067841423279987</v>
      </c>
      <c r="P26" s="30">
        <f t="shared" si="3"/>
        <v>1.4413476602478297</v>
      </c>
      <c r="Q26" s="6"/>
      <c r="R26" s="6"/>
      <c r="S26" s="6"/>
      <c r="T26" s="6"/>
      <c r="U26" s="6"/>
      <c r="V26" s="6"/>
    </row>
    <row r="27" spans="1:22" ht="15.75" x14ac:dyDescent="0.25">
      <c r="A27" s="12" t="s">
        <v>159</v>
      </c>
      <c r="B27" s="13">
        <v>60435478</v>
      </c>
      <c r="C27" s="13">
        <v>46616267</v>
      </c>
      <c r="D27" s="64">
        <f t="shared" si="0"/>
        <v>-22.866057252000232</v>
      </c>
      <c r="E27" s="30">
        <f t="shared" si="1"/>
        <v>1.6618485046939035</v>
      </c>
      <c r="F27" s="6"/>
      <c r="G27" s="6"/>
      <c r="H27" s="6"/>
      <c r="I27" s="6"/>
      <c r="J27" s="6"/>
      <c r="K27" s="6"/>
      <c r="L27" s="12" t="s">
        <v>162</v>
      </c>
      <c r="M27" s="13">
        <v>66260878</v>
      </c>
      <c r="N27" s="13">
        <v>72874914</v>
      </c>
      <c r="O27" s="30">
        <f t="shared" si="2"/>
        <v>9.9818115902418327</v>
      </c>
      <c r="P27" s="30">
        <f t="shared" si="3"/>
        <v>1.3640917751359956</v>
      </c>
      <c r="Q27" s="6"/>
      <c r="R27" s="6"/>
      <c r="S27" s="6"/>
      <c r="T27" s="6"/>
      <c r="U27" s="6"/>
      <c r="V27" s="6"/>
    </row>
    <row r="28" spans="1:22" ht="15.75" x14ac:dyDescent="0.25">
      <c r="A28" s="12" t="s">
        <v>165</v>
      </c>
      <c r="B28" s="13">
        <v>31201976</v>
      </c>
      <c r="C28" s="13">
        <v>33749236</v>
      </c>
      <c r="D28" s="64">
        <f t="shared" si="0"/>
        <v>8.1637778325321477</v>
      </c>
      <c r="E28" s="30">
        <f t="shared" si="1"/>
        <v>1.2031447602005896</v>
      </c>
      <c r="F28" s="6"/>
      <c r="G28" s="6"/>
      <c r="H28" s="6"/>
      <c r="I28" s="6"/>
      <c r="J28" s="6"/>
      <c r="K28" s="6"/>
      <c r="L28" s="12" t="s">
        <v>169</v>
      </c>
      <c r="M28" s="13">
        <v>79023096</v>
      </c>
      <c r="N28" s="13">
        <v>72482433</v>
      </c>
      <c r="O28" s="30">
        <f t="shared" si="2"/>
        <v>-8.2769004646439157</v>
      </c>
      <c r="P28" s="30">
        <f t="shared" si="3"/>
        <v>1.3567452127236248</v>
      </c>
      <c r="Q28" s="6"/>
      <c r="R28" s="6"/>
      <c r="S28" s="6"/>
      <c r="T28" s="6"/>
      <c r="U28" s="6"/>
      <c r="V28" s="6"/>
    </row>
    <row r="29" spans="1:22" ht="15.75" x14ac:dyDescent="0.25">
      <c r="A29" s="12" t="s">
        <v>162</v>
      </c>
      <c r="B29" s="13">
        <v>37172961</v>
      </c>
      <c r="C29" s="13">
        <v>33404592</v>
      </c>
      <c r="D29" s="64">
        <f t="shared" si="0"/>
        <v>-10.137392606416256</v>
      </c>
      <c r="E29" s="30">
        <f t="shared" si="1"/>
        <v>1.1908583599177929</v>
      </c>
      <c r="F29" s="6"/>
      <c r="G29" s="6"/>
      <c r="H29" s="6"/>
      <c r="I29" s="6"/>
      <c r="J29" s="6"/>
      <c r="K29" s="6"/>
      <c r="L29" s="12" t="s">
        <v>192</v>
      </c>
      <c r="M29" s="13">
        <v>68001128</v>
      </c>
      <c r="N29" s="13">
        <v>71477819</v>
      </c>
      <c r="O29" s="30">
        <f t="shared" si="2"/>
        <v>5.1126960717475072</v>
      </c>
      <c r="P29" s="30">
        <f t="shared" si="3"/>
        <v>1.3379405840885026</v>
      </c>
      <c r="Q29" s="6"/>
      <c r="R29" s="6"/>
      <c r="S29" s="6"/>
      <c r="T29" s="6"/>
      <c r="U29" s="6"/>
      <c r="V29" s="6"/>
    </row>
    <row r="30" spans="1:22" ht="15.75" x14ac:dyDescent="0.25">
      <c r="A30" s="12" t="s">
        <v>164</v>
      </c>
      <c r="B30" s="13">
        <v>37485905</v>
      </c>
      <c r="C30" s="13">
        <v>31783579</v>
      </c>
      <c r="D30" s="64">
        <f t="shared" si="0"/>
        <v>-15.211920320451114</v>
      </c>
      <c r="E30" s="30">
        <f t="shared" si="1"/>
        <v>1.1330699911035464</v>
      </c>
      <c r="F30" s="6"/>
      <c r="G30" s="6"/>
      <c r="H30" s="6"/>
      <c r="I30" s="6"/>
      <c r="J30" s="6"/>
      <c r="K30" s="6"/>
      <c r="L30" s="12" t="s">
        <v>196</v>
      </c>
      <c r="M30" s="13">
        <v>73703824</v>
      </c>
      <c r="N30" s="13">
        <v>65761905</v>
      </c>
      <c r="O30" s="30">
        <f t="shared" si="2"/>
        <v>-10.775450402681955</v>
      </c>
      <c r="P30" s="30">
        <f t="shared" si="3"/>
        <v>1.2309486049997218</v>
      </c>
      <c r="Q30" s="6"/>
      <c r="R30" s="6"/>
      <c r="S30" s="6"/>
      <c r="T30" s="6"/>
      <c r="U30" s="6"/>
      <c r="V30" s="6"/>
    </row>
    <row r="31" spans="1:22" ht="15.75" x14ac:dyDescent="0.25">
      <c r="A31" s="12" t="s">
        <v>171</v>
      </c>
      <c r="B31" s="13">
        <v>22814789</v>
      </c>
      <c r="C31" s="13">
        <v>31007596</v>
      </c>
      <c r="D31" s="64">
        <f t="shared" si="0"/>
        <v>35.910071313830684</v>
      </c>
      <c r="E31" s="30">
        <f t="shared" si="1"/>
        <v>1.1054065536125546</v>
      </c>
      <c r="F31" s="6"/>
      <c r="G31" s="6"/>
      <c r="H31" s="6"/>
      <c r="I31" s="6"/>
      <c r="J31" s="6"/>
      <c r="K31" s="6"/>
      <c r="L31" s="12" t="s">
        <v>163</v>
      </c>
      <c r="M31" s="32">
        <v>50499695</v>
      </c>
      <c r="N31" s="13">
        <v>63279898</v>
      </c>
      <c r="O31" s="30">
        <f t="shared" si="2"/>
        <v>25.307485520457092</v>
      </c>
      <c r="P31" s="30">
        <f t="shared" si="3"/>
        <v>1.1844897462691308</v>
      </c>
      <c r="Q31" s="6"/>
      <c r="R31" s="6"/>
      <c r="S31" s="6"/>
      <c r="T31" s="6"/>
      <c r="U31" s="6"/>
      <c r="V31" s="6"/>
    </row>
    <row r="32" spans="1:22" ht="15.75" x14ac:dyDescent="0.25">
      <c r="A32" s="12" t="s">
        <v>169</v>
      </c>
      <c r="B32" s="13">
        <v>30196318</v>
      </c>
      <c r="C32" s="13">
        <v>30102354</v>
      </c>
      <c r="D32" s="64">
        <f t="shared" si="0"/>
        <v>-0.31117701171380929</v>
      </c>
      <c r="E32" s="30">
        <f t="shared" si="1"/>
        <v>1.073135092148553</v>
      </c>
      <c r="F32" s="6"/>
      <c r="G32" s="6"/>
      <c r="H32" s="6"/>
      <c r="I32" s="6"/>
      <c r="J32" s="6"/>
      <c r="K32" s="6"/>
      <c r="L32" s="12" t="s">
        <v>165</v>
      </c>
      <c r="M32" s="13">
        <v>56516598</v>
      </c>
      <c r="N32" s="13">
        <v>60041037</v>
      </c>
      <c r="O32" s="30">
        <f t="shared" si="2"/>
        <v>6.2361131503350578</v>
      </c>
      <c r="P32" s="30">
        <f t="shared" si="3"/>
        <v>1.1238638956381615</v>
      </c>
      <c r="Q32" s="6"/>
      <c r="R32" s="6"/>
      <c r="S32" s="6"/>
      <c r="T32" s="6"/>
      <c r="U32" s="6"/>
      <c r="V32" s="6"/>
    </row>
    <row r="33" spans="1:22" ht="15.75" x14ac:dyDescent="0.25">
      <c r="A33" s="12" t="s">
        <v>168</v>
      </c>
      <c r="B33" s="13">
        <v>27726313</v>
      </c>
      <c r="C33" s="13">
        <v>28700203</v>
      </c>
      <c r="D33" s="64">
        <f t="shared" si="0"/>
        <v>3.5125117429064545</v>
      </c>
      <c r="E33" s="30">
        <f t="shared" si="1"/>
        <v>1.0231490530968832</v>
      </c>
      <c r="F33" s="6"/>
      <c r="G33" s="6"/>
      <c r="H33" s="6"/>
      <c r="I33" s="6"/>
      <c r="J33" s="6"/>
      <c r="K33" s="6"/>
      <c r="L33" s="12" t="s">
        <v>148</v>
      </c>
      <c r="M33" s="13">
        <v>52374005</v>
      </c>
      <c r="N33" s="32">
        <v>55782959</v>
      </c>
      <c r="O33" s="30">
        <f t="shared" si="2"/>
        <v>6.5088663736905232</v>
      </c>
      <c r="P33" s="30">
        <f t="shared" si="3"/>
        <v>1.0441600735837364</v>
      </c>
      <c r="Q33" s="6"/>
      <c r="R33" s="6"/>
      <c r="S33" s="6"/>
      <c r="T33" s="6"/>
      <c r="U33" s="6"/>
      <c r="V33" s="6"/>
    </row>
    <row r="34" spans="1:22" ht="15.75" x14ac:dyDescent="0.25">
      <c r="A34" s="12" t="s">
        <v>163</v>
      </c>
      <c r="B34" s="13">
        <v>31000259</v>
      </c>
      <c r="C34" s="13">
        <v>26155193</v>
      </c>
      <c r="D34" s="64">
        <f t="shared" si="0"/>
        <v>-15.629114582558813</v>
      </c>
      <c r="E34" s="30">
        <f t="shared" si="1"/>
        <v>0.93242061568401557</v>
      </c>
      <c r="F34" s="6"/>
      <c r="G34" s="6"/>
      <c r="H34" s="6"/>
      <c r="I34" s="6"/>
      <c r="J34" s="6"/>
      <c r="K34" s="6"/>
      <c r="L34" s="12" t="s">
        <v>222</v>
      </c>
      <c r="M34" s="13">
        <v>69892398</v>
      </c>
      <c r="N34" s="13">
        <v>55436154</v>
      </c>
      <c r="O34" s="30">
        <f t="shared" si="2"/>
        <v>-20.683571337758366</v>
      </c>
      <c r="P34" s="30">
        <f t="shared" si="3"/>
        <v>1.0376684865325867</v>
      </c>
      <c r="Q34" s="6"/>
      <c r="R34" s="6"/>
      <c r="S34" s="6"/>
      <c r="T34" s="6"/>
      <c r="U34" s="6"/>
      <c r="V34" s="6"/>
    </row>
    <row r="35" spans="1:22" ht="15.75" x14ac:dyDescent="0.25">
      <c r="A35" s="12" t="s">
        <v>166</v>
      </c>
      <c r="B35" s="13">
        <v>32072913</v>
      </c>
      <c r="C35" s="13">
        <v>25333051</v>
      </c>
      <c r="D35" s="64">
        <f t="shared" si="0"/>
        <v>-21.014187267617373</v>
      </c>
      <c r="E35" s="30">
        <f t="shared" si="1"/>
        <v>0.90311163104682746</v>
      </c>
      <c r="F35" s="6"/>
      <c r="G35" s="6"/>
      <c r="H35" s="6"/>
      <c r="I35" s="6"/>
      <c r="J35" s="6"/>
      <c r="K35" s="6"/>
      <c r="L35" s="12" t="s">
        <v>188</v>
      </c>
      <c r="M35" s="13">
        <v>56925540</v>
      </c>
      <c r="N35" s="13">
        <v>50635678</v>
      </c>
      <c r="O35" s="30">
        <f t="shared" si="2"/>
        <v>-11.049279462258937</v>
      </c>
      <c r="P35" s="30">
        <f t="shared" si="3"/>
        <v>0.94781191629584194</v>
      </c>
      <c r="Q35" s="6"/>
      <c r="R35" s="6"/>
      <c r="S35" s="6"/>
      <c r="T35" s="6"/>
      <c r="U35" s="6"/>
      <c r="V35" s="6"/>
    </row>
    <row r="36" spans="1:22" ht="15.75" x14ac:dyDescent="0.25">
      <c r="A36" s="12" t="s">
        <v>172</v>
      </c>
      <c r="B36" s="13">
        <v>20965763</v>
      </c>
      <c r="C36" s="13">
        <v>22385031</v>
      </c>
      <c r="D36" s="64">
        <f t="shared" si="0"/>
        <v>6.7694555165962669</v>
      </c>
      <c r="E36" s="30">
        <f t="shared" si="1"/>
        <v>0.79801607226242888</v>
      </c>
      <c r="F36" s="6"/>
      <c r="G36" s="6"/>
      <c r="H36" s="6"/>
      <c r="I36" s="6"/>
      <c r="J36" s="6"/>
      <c r="K36" s="6"/>
      <c r="L36" s="12" t="s">
        <v>159</v>
      </c>
      <c r="M36" s="13">
        <v>41248584</v>
      </c>
      <c r="N36" s="13">
        <v>47599634</v>
      </c>
      <c r="O36" s="30">
        <f t="shared" si="2"/>
        <v>15.397013385962538</v>
      </c>
      <c r="P36" s="30">
        <f t="shared" si="3"/>
        <v>0.89098244752486011</v>
      </c>
      <c r="Q36" s="6"/>
      <c r="R36" s="6"/>
      <c r="S36" s="6"/>
      <c r="T36" s="6"/>
      <c r="U36" s="6"/>
      <c r="V36" s="6"/>
    </row>
    <row r="37" spans="1:22" ht="15.75" x14ac:dyDescent="0.25">
      <c r="A37" s="12" t="s">
        <v>173</v>
      </c>
      <c r="B37" s="13">
        <v>12950921</v>
      </c>
      <c r="C37" s="13">
        <v>18283064</v>
      </c>
      <c r="D37" s="64">
        <f t="shared" si="0"/>
        <v>41.171921286524707</v>
      </c>
      <c r="E37" s="30">
        <f t="shared" si="1"/>
        <v>0.65178283301026529</v>
      </c>
      <c r="F37" s="6"/>
      <c r="G37" s="6"/>
      <c r="H37" s="6"/>
      <c r="I37" s="6"/>
      <c r="J37" s="6"/>
      <c r="K37" s="6"/>
      <c r="L37" s="12" t="s">
        <v>204</v>
      </c>
      <c r="M37" s="13">
        <v>60036111</v>
      </c>
      <c r="N37" s="13">
        <v>44193261</v>
      </c>
      <c r="O37" s="30">
        <f t="shared" si="2"/>
        <v>-26.38886785987853</v>
      </c>
      <c r="P37" s="30">
        <f t="shared" si="3"/>
        <v>0.82722106329399381</v>
      </c>
      <c r="Q37" s="6"/>
      <c r="R37" s="6"/>
      <c r="S37" s="6"/>
      <c r="T37" s="6"/>
      <c r="U37" s="6"/>
      <c r="V37" s="6"/>
    </row>
    <row r="38" spans="1:22" ht="15.75" x14ac:dyDescent="0.25">
      <c r="A38" s="12" t="s">
        <v>182</v>
      </c>
      <c r="B38" s="13">
        <v>8855892</v>
      </c>
      <c r="C38" s="13">
        <v>15573735</v>
      </c>
      <c r="D38" s="64">
        <f t="shared" si="0"/>
        <v>75.857327528384502</v>
      </c>
      <c r="E38" s="30">
        <f t="shared" si="1"/>
        <v>0.55519649872970545</v>
      </c>
      <c r="F38" s="6"/>
      <c r="G38" s="6"/>
      <c r="H38" s="6"/>
      <c r="I38" s="6"/>
      <c r="J38" s="6"/>
      <c r="K38" s="6"/>
      <c r="L38" s="12" t="s">
        <v>180</v>
      </c>
      <c r="M38" s="13">
        <v>46156669</v>
      </c>
      <c r="N38" s="13">
        <v>39636368</v>
      </c>
      <c r="O38" s="30">
        <f t="shared" si="2"/>
        <v>-14.126454835811487</v>
      </c>
      <c r="P38" s="30">
        <f t="shared" si="3"/>
        <v>0.7419239436092312</v>
      </c>
      <c r="Q38" s="6"/>
      <c r="R38" s="6"/>
      <c r="S38" s="6"/>
      <c r="T38" s="6"/>
      <c r="U38" s="6"/>
      <c r="V38" s="6"/>
    </row>
    <row r="39" spans="1:22" ht="15.75" x14ac:dyDescent="0.25">
      <c r="A39" s="12" t="s">
        <v>174</v>
      </c>
      <c r="B39" s="13">
        <v>15617161</v>
      </c>
      <c r="C39" s="13">
        <v>12198680</v>
      </c>
      <c r="D39" s="64">
        <f t="shared" si="0"/>
        <v>-21.889260154262359</v>
      </c>
      <c r="E39" s="30">
        <f t="shared" si="1"/>
        <v>0.43487733836000697</v>
      </c>
      <c r="F39" s="6"/>
      <c r="G39" s="6"/>
      <c r="H39" s="6"/>
      <c r="I39" s="6"/>
      <c r="J39" s="6"/>
      <c r="K39" s="6"/>
      <c r="L39" s="12" t="s">
        <v>184</v>
      </c>
      <c r="M39" s="13">
        <v>43744239</v>
      </c>
      <c r="N39" s="13">
        <v>39153262</v>
      </c>
      <c r="O39" s="30">
        <f t="shared" si="2"/>
        <v>-10.495043701640355</v>
      </c>
      <c r="P39" s="30">
        <f t="shared" si="3"/>
        <v>0.7328810386513076</v>
      </c>
      <c r="Q39" s="6"/>
      <c r="R39" s="6"/>
      <c r="S39" s="6"/>
      <c r="T39" s="6"/>
      <c r="U39" s="6"/>
      <c r="V39" s="6"/>
    </row>
    <row r="40" spans="1:22" ht="15.75" x14ac:dyDescent="0.25">
      <c r="A40" s="12" t="s">
        <v>176</v>
      </c>
      <c r="B40" s="13">
        <v>12246355</v>
      </c>
      <c r="C40" s="13">
        <v>11873657</v>
      </c>
      <c r="D40" s="64">
        <f t="shared" si="0"/>
        <v>-3.0433382014485062</v>
      </c>
      <c r="E40" s="30">
        <f t="shared" si="1"/>
        <v>0.42329041771402037</v>
      </c>
      <c r="F40" s="6"/>
      <c r="G40" s="6"/>
      <c r="H40" s="6"/>
      <c r="I40" s="6"/>
      <c r="J40" s="6"/>
      <c r="K40" s="6"/>
      <c r="L40" s="12" t="s">
        <v>197</v>
      </c>
      <c r="M40" s="13">
        <v>31500589</v>
      </c>
      <c r="N40" s="13">
        <v>37283311</v>
      </c>
      <c r="O40" s="30">
        <f t="shared" si="2"/>
        <v>18.357504362854925</v>
      </c>
      <c r="P40" s="30">
        <f t="shared" si="3"/>
        <v>0.69787880483725018</v>
      </c>
      <c r="Q40" s="6"/>
      <c r="R40" s="6"/>
      <c r="S40" s="6"/>
      <c r="T40" s="6"/>
      <c r="U40" s="6"/>
      <c r="V40" s="6"/>
    </row>
    <row r="41" spans="1:22" ht="15.75" x14ac:dyDescent="0.25">
      <c r="A41" s="12" t="s">
        <v>197</v>
      </c>
      <c r="B41" s="13">
        <v>2655721</v>
      </c>
      <c r="C41" s="13">
        <v>11388674</v>
      </c>
      <c r="D41" s="64">
        <f t="shared" si="0"/>
        <v>328.83548384788918</v>
      </c>
      <c r="E41" s="30">
        <f t="shared" si="1"/>
        <v>0.40600099654797195</v>
      </c>
      <c r="F41" s="6"/>
      <c r="G41" s="6"/>
      <c r="H41" s="6"/>
      <c r="I41" s="6"/>
      <c r="J41" s="6"/>
      <c r="K41" s="6"/>
      <c r="L41" s="12" t="s">
        <v>211</v>
      </c>
      <c r="M41" s="13">
        <v>32830196</v>
      </c>
      <c r="N41" s="13">
        <v>35775002</v>
      </c>
      <c r="O41" s="30">
        <f t="shared" si="2"/>
        <v>8.969809379145957</v>
      </c>
      <c r="P41" s="30">
        <f t="shared" si="3"/>
        <v>0.66964588093611732</v>
      </c>
      <c r="Q41" s="6"/>
      <c r="R41" s="6"/>
      <c r="S41" s="6"/>
      <c r="T41" s="6"/>
      <c r="U41" s="6"/>
      <c r="V41" s="6"/>
    </row>
    <row r="42" spans="1:22" ht="15.75" x14ac:dyDescent="0.25">
      <c r="A42" s="12" t="s">
        <v>175</v>
      </c>
      <c r="B42" s="13">
        <v>13291184</v>
      </c>
      <c r="C42" s="13">
        <v>11071760</v>
      </c>
      <c r="D42" s="64">
        <f t="shared" si="0"/>
        <v>-16.698467194495237</v>
      </c>
      <c r="E42" s="30">
        <f t="shared" si="1"/>
        <v>0.39470315802699896</v>
      </c>
      <c r="F42" s="6"/>
      <c r="G42" s="6"/>
      <c r="H42" s="6"/>
      <c r="I42" s="6"/>
      <c r="J42" s="6"/>
      <c r="K42" s="6"/>
      <c r="L42" s="12" t="s">
        <v>176</v>
      </c>
      <c r="M42" s="13">
        <v>34219970</v>
      </c>
      <c r="N42" s="13">
        <v>34942217</v>
      </c>
      <c r="O42" s="30">
        <f t="shared" si="2"/>
        <v>2.110600915196585</v>
      </c>
      <c r="P42" s="30">
        <f t="shared" si="3"/>
        <v>0.65405759264041341</v>
      </c>
      <c r="Q42" s="6"/>
      <c r="R42" s="6"/>
      <c r="S42" s="6"/>
      <c r="T42" s="6"/>
      <c r="U42" s="6"/>
      <c r="V42" s="6"/>
    </row>
    <row r="43" spans="1:22" ht="15.75" x14ac:dyDescent="0.25">
      <c r="A43" s="12" t="s">
        <v>170</v>
      </c>
      <c r="B43" s="13">
        <v>20573068</v>
      </c>
      <c r="C43" s="13">
        <v>10367758</v>
      </c>
      <c r="D43" s="64">
        <f t="shared" si="0"/>
        <v>-49.605192575069502</v>
      </c>
      <c r="E43" s="30">
        <f t="shared" si="1"/>
        <v>0.36960581012049409</v>
      </c>
      <c r="F43" s="6"/>
      <c r="G43" s="6"/>
      <c r="H43" s="6"/>
      <c r="I43" s="6"/>
      <c r="J43" s="6"/>
      <c r="K43" s="6"/>
      <c r="L43" s="12" t="s">
        <v>174</v>
      </c>
      <c r="M43" s="13">
        <v>29051496</v>
      </c>
      <c r="N43" s="13">
        <v>34373531</v>
      </c>
      <c r="O43" s="30">
        <f t="shared" si="2"/>
        <v>18.319314778144303</v>
      </c>
      <c r="P43" s="30">
        <f t="shared" si="3"/>
        <v>0.64341277877161085</v>
      </c>
      <c r="Q43" s="6"/>
      <c r="R43" s="6"/>
      <c r="S43" s="6"/>
      <c r="T43" s="6"/>
      <c r="U43" s="6"/>
      <c r="V43" s="6"/>
    </row>
    <row r="44" spans="1:22" ht="15.75" x14ac:dyDescent="0.25">
      <c r="A44" s="12" t="s">
        <v>183</v>
      </c>
      <c r="B44" s="13">
        <v>7913839</v>
      </c>
      <c r="C44" s="13">
        <v>8988594</v>
      </c>
      <c r="D44" s="64">
        <f t="shared" si="0"/>
        <v>13.580703372914215</v>
      </c>
      <c r="E44" s="30">
        <f t="shared" si="1"/>
        <v>0.32043924705941368</v>
      </c>
      <c r="F44" s="6"/>
      <c r="G44" s="6"/>
      <c r="H44" s="6"/>
      <c r="I44" s="6"/>
      <c r="J44" s="6"/>
      <c r="K44" s="6"/>
      <c r="L44" s="12" t="s">
        <v>175</v>
      </c>
      <c r="M44" s="13">
        <v>29466851</v>
      </c>
      <c r="N44" s="13">
        <v>33657114</v>
      </c>
      <c r="O44" s="30">
        <f t="shared" si="2"/>
        <v>14.220260590451289</v>
      </c>
      <c r="P44" s="30">
        <f t="shared" si="3"/>
        <v>0.63000269725484093</v>
      </c>
      <c r="Q44" s="6"/>
      <c r="R44" s="6"/>
      <c r="S44" s="6"/>
      <c r="T44" s="6"/>
      <c r="U44" s="6"/>
      <c r="V44" s="6"/>
    </row>
    <row r="45" spans="1:22" ht="15.75" x14ac:dyDescent="0.25">
      <c r="A45" s="12" t="s">
        <v>185</v>
      </c>
      <c r="B45" s="13">
        <v>7815971</v>
      </c>
      <c r="C45" s="13">
        <v>8932143</v>
      </c>
      <c r="D45" s="64">
        <f t="shared" si="0"/>
        <v>14.28065687551809</v>
      </c>
      <c r="E45" s="30">
        <f t="shared" si="1"/>
        <v>0.31842679484099651</v>
      </c>
      <c r="F45" s="6"/>
      <c r="G45" s="6"/>
      <c r="H45" s="6"/>
      <c r="I45" s="6"/>
      <c r="J45" s="6"/>
      <c r="K45" s="6"/>
      <c r="L45" s="12" t="s">
        <v>186</v>
      </c>
      <c r="M45" s="13">
        <v>33309313</v>
      </c>
      <c r="N45" s="13">
        <v>32955434</v>
      </c>
      <c r="O45" s="30">
        <f t="shared" si="2"/>
        <v>-1.0624025779216737</v>
      </c>
      <c r="P45" s="30">
        <f t="shared" si="3"/>
        <v>0.61686846677358886</v>
      </c>
      <c r="Q45" s="6"/>
      <c r="R45" s="6"/>
      <c r="S45" s="6"/>
      <c r="T45" s="6"/>
      <c r="U45" s="6"/>
      <c r="V45" s="6"/>
    </row>
    <row r="46" spans="1:22" ht="15.75" x14ac:dyDescent="0.25">
      <c r="A46" s="12" t="s">
        <v>180</v>
      </c>
      <c r="B46" s="13">
        <v>11825173</v>
      </c>
      <c r="C46" s="13">
        <v>7543383</v>
      </c>
      <c r="D46" s="64">
        <f t="shared" si="0"/>
        <v>-36.209110851908889</v>
      </c>
      <c r="E46" s="30">
        <f t="shared" si="1"/>
        <v>0.26891813878797743</v>
      </c>
      <c r="F46" s="6"/>
      <c r="G46" s="6"/>
      <c r="H46" s="6"/>
      <c r="I46" s="6"/>
      <c r="J46" s="6"/>
      <c r="K46" s="6"/>
      <c r="L46" s="12" t="s">
        <v>182</v>
      </c>
      <c r="M46" s="13">
        <v>29919194</v>
      </c>
      <c r="N46" s="13">
        <v>32564251</v>
      </c>
      <c r="O46" s="30">
        <f t="shared" si="2"/>
        <v>8.8406693041263082</v>
      </c>
      <c r="P46" s="30">
        <f t="shared" si="3"/>
        <v>0.60954620066603604</v>
      </c>
      <c r="Q46" s="6"/>
      <c r="R46" s="6"/>
      <c r="S46" s="6"/>
      <c r="T46" s="6"/>
      <c r="U46" s="6"/>
      <c r="V46" s="6"/>
    </row>
    <row r="47" spans="1:22" ht="15.75" x14ac:dyDescent="0.25">
      <c r="A47" s="12" t="s">
        <v>167</v>
      </c>
      <c r="B47" s="13">
        <v>37855399</v>
      </c>
      <c r="C47" s="13">
        <v>7140363</v>
      </c>
      <c r="D47" s="64">
        <f t="shared" si="0"/>
        <v>-81.137794902122153</v>
      </c>
      <c r="E47" s="30">
        <f t="shared" si="1"/>
        <v>0.25455066092104017</v>
      </c>
      <c r="F47" s="6"/>
      <c r="G47" s="6"/>
      <c r="H47" s="6"/>
      <c r="I47" s="6"/>
      <c r="J47" s="6"/>
      <c r="K47" s="6"/>
      <c r="L47" s="12" t="s">
        <v>173</v>
      </c>
      <c r="M47" s="13">
        <v>33508965</v>
      </c>
      <c r="N47" s="13">
        <v>28026893</v>
      </c>
      <c r="O47" s="30">
        <f t="shared" si="2"/>
        <v>-16.360015894253962</v>
      </c>
      <c r="P47" s="30">
        <f t="shared" si="3"/>
        <v>0.52461474224060989</v>
      </c>
      <c r="Q47" s="6"/>
      <c r="R47" s="6"/>
      <c r="S47" s="6"/>
      <c r="T47" s="6"/>
      <c r="U47" s="6"/>
      <c r="V47" s="6"/>
    </row>
    <row r="48" spans="1:22" ht="15.75" x14ac:dyDescent="0.25">
      <c r="A48" s="12" t="s">
        <v>186</v>
      </c>
      <c r="B48" s="13">
        <v>8072346</v>
      </c>
      <c r="C48" s="13">
        <v>6630183</v>
      </c>
      <c r="D48" s="64">
        <f t="shared" si="0"/>
        <v>-17.865475538337932</v>
      </c>
      <c r="E48" s="30">
        <f t="shared" si="1"/>
        <v>0.23636297827959799</v>
      </c>
      <c r="F48" s="6"/>
      <c r="G48" s="6"/>
      <c r="H48" s="6"/>
      <c r="I48" s="6"/>
      <c r="J48" s="6"/>
      <c r="K48" s="6"/>
      <c r="L48" s="12" t="s">
        <v>229</v>
      </c>
      <c r="M48" s="13">
        <v>24633198</v>
      </c>
      <c r="N48" s="13">
        <v>25559940</v>
      </c>
      <c r="O48" s="30">
        <f t="shared" si="2"/>
        <v>3.7621668124455425</v>
      </c>
      <c r="P48" s="30">
        <f t="shared" si="3"/>
        <v>0.47843766823477196</v>
      </c>
      <c r="Q48" s="6"/>
      <c r="R48" s="6"/>
      <c r="S48" s="6"/>
      <c r="T48" s="6"/>
      <c r="U48" s="6"/>
      <c r="V48" s="6"/>
    </row>
    <row r="49" spans="1:22" ht="15.75" x14ac:dyDescent="0.25">
      <c r="A49" s="12" t="s">
        <v>179</v>
      </c>
      <c r="B49" s="13">
        <v>4553290</v>
      </c>
      <c r="C49" s="13">
        <v>5758437</v>
      </c>
      <c r="D49" s="64">
        <f t="shared" si="0"/>
        <v>26.467609135372456</v>
      </c>
      <c r="E49" s="30">
        <f t="shared" si="1"/>
        <v>0.20528563382872436</v>
      </c>
      <c r="F49" s="6"/>
      <c r="G49" s="6"/>
      <c r="H49" s="6"/>
      <c r="I49" s="6"/>
      <c r="J49" s="6"/>
      <c r="K49" s="6"/>
      <c r="L49" s="12" t="s">
        <v>154</v>
      </c>
      <c r="M49" s="13">
        <v>24194753</v>
      </c>
      <c r="N49" s="13">
        <v>25043618</v>
      </c>
      <c r="O49" s="30">
        <f t="shared" si="2"/>
        <v>3.5084673110735878</v>
      </c>
      <c r="P49" s="30">
        <f t="shared" si="3"/>
        <v>0.46877301746726957</v>
      </c>
      <c r="Q49" s="6"/>
      <c r="R49" s="6"/>
      <c r="S49" s="6"/>
      <c r="T49" s="6"/>
      <c r="U49" s="6"/>
      <c r="V49" s="6"/>
    </row>
    <row r="50" spans="1:22" ht="15.75" x14ac:dyDescent="0.25">
      <c r="A50" s="12" t="s">
        <v>187</v>
      </c>
      <c r="B50" s="13">
        <v>7773449</v>
      </c>
      <c r="C50" s="13">
        <v>4686624</v>
      </c>
      <c r="D50" s="64">
        <f t="shared" si="0"/>
        <v>-39.709850801105148</v>
      </c>
      <c r="E50" s="30">
        <f t="shared" si="1"/>
        <v>0.16707599273151924</v>
      </c>
      <c r="F50" s="6"/>
      <c r="G50" s="6"/>
      <c r="H50" s="6"/>
      <c r="I50" s="6"/>
      <c r="J50" s="6"/>
      <c r="K50" s="6"/>
      <c r="L50" s="12" t="s">
        <v>156</v>
      </c>
      <c r="M50" s="13">
        <v>27549349</v>
      </c>
      <c r="N50" s="13">
        <v>24229576</v>
      </c>
      <c r="O50" s="30">
        <f t="shared" si="2"/>
        <v>-12.050277485685783</v>
      </c>
      <c r="P50" s="30">
        <f t="shared" si="3"/>
        <v>0.45353556556694552</v>
      </c>
      <c r="Q50" s="6"/>
      <c r="R50" s="6"/>
      <c r="S50" s="6"/>
      <c r="T50" s="6"/>
      <c r="U50" s="6"/>
      <c r="V50" s="6"/>
    </row>
    <row r="51" spans="1:22" ht="15.75" x14ac:dyDescent="0.25">
      <c r="A51" s="12" t="s">
        <v>181</v>
      </c>
      <c r="B51" s="13">
        <v>9679989</v>
      </c>
      <c r="C51" s="13">
        <v>4626011</v>
      </c>
      <c r="D51" s="64">
        <f t="shared" si="0"/>
        <v>-52.210575859125456</v>
      </c>
      <c r="E51" s="30">
        <f t="shared" si="1"/>
        <v>0.164915167124977</v>
      </c>
      <c r="F51" s="6"/>
      <c r="G51" s="6"/>
      <c r="H51" s="6"/>
      <c r="I51" s="6"/>
      <c r="J51" s="6"/>
      <c r="K51" s="6"/>
      <c r="L51" s="12" t="s">
        <v>168</v>
      </c>
      <c r="M51" s="13">
        <v>20642333</v>
      </c>
      <c r="N51" s="13">
        <v>21049578</v>
      </c>
      <c r="O51" s="30">
        <f t="shared" si="2"/>
        <v>1.9728632417663334</v>
      </c>
      <c r="P51" s="30">
        <f t="shared" si="3"/>
        <v>0.39401152802572914</v>
      </c>
      <c r="Q51" s="6"/>
      <c r="R51" s="6"/>
      <c r="S51" s="6"/>
      <c r="T51" s="6"/>
      <c r="U51" s="6"/>
      <c r="V51" s="6"/>
    </row>
    <row r="52" spans="1:22" ht="15.75" x14ac:dyDescent="0.25">
      <c r="A52" s="12" t="s">
        <v>177</v>
      </c>
      <c r="B52" s="13">
        <v>10472891</v>
      </c>
      <c r="C52" s="13">
        <v>4270676</v>
      </c>
      <c r="D52" s="64">
        <f t="shared" si="0"/>
        <v>-59.221613210717081</v>
      </c>
      <c r="E52" s="30">
        <f t="shared" si="1"/>
        <v>0.15224763760324569</v>
      </c>
      <c r="F52" s="6"/>
      <c r="G52" s="6"/>
      <c r="H52" s="6"/>
      <c r="I52" s="6"/>
      <c r="J52" s="6"/>
      <c r="K52" s="6"/>
      <c r="L52" s="12" t="s">
        <v>172</v>
      </c>
      <c r="M52" s="13">
        <v>21268615</v>
      </c>
      <c r="N52" s="13">
        <v>18271362</v>
      </c>
      <c r="O52" s="30">
        <f t="shared" si="2"/>
        <v>-14.092375079430425</v>
      </c>
      <c r="P52" s="30">
        <f t="shared" si="3"/>
        <v>0.34200815145706209</v>
      </c>
      <c r="Q52" s="6"/>
      <c r="R52" s="6"/>
      <c r="S52" s="6"/>
      <c r="T52" s="6"/>
      <c r="U52" s="6"/>
      <c r="V52" s="6"/>
    </row>
    <row r="53" spans="1:22" ht="15.75" x14ac:dyDescent="0.25">
      <c r="A53" s="12" t="s">
        <v>178</v>
      </c>
      <c r="B53" s="13">
        <v>9719494</v>
      </c>
      <c r="C53" s="13">
        <v>4190186</v>
      </c>
      <c r="D53" s="64">
        <f t="shared" si="0"/>
        <v>-56.888846271215357</v>
      </c>
      <c r="E53" s="30">
        <f t="shared" si="1"/>
        <v>0.14937820607749069</v>
      </c>
      <c r="F53" s="6"/>
      <c r="G53" s="6"/>
      <c r="H53" s="6"/>
      <c r="I53" s="6"/>
      <c r="J53" s="6"/>
      <c r="K53" s="6"/>
      <c r="L53" s="12" t="s">
        <v>177</v>
      </c>
      <c r="M53" s="13">
        <v>22562691</v>
      </c>
      <c r="N53" s="13">
        <v>18213358</v>
      </c>
      <c r="O53" s="30">
        <f t="shared" si="2"/>
        <v>-19.27665897653786</v>
      </c>
      <c r="P53" s="30">
        <f t="shared" si="3"/>
        <v>0.34092241735485801</v>
      </c>
      <c r="Q53" s="6"/>
      <c r="R53" s="6"/>
      <c r="S53" s="6"/>
      <c r="T53" s="6"/>
      <c r="U53" s="6"/>
      <c r="V53" s="6"/>
    </row>
    <row r="54" spans="1:22" ht="15.75" x14ac:dyDescent="0.25">
      <c r="A54" s="12" t="s">
        <v>184</v>
      </c>
      <c r="B54" s="13">
        <v>7687647</v>
      </c>
      <c r="C54" s="13">
        <v>4006834</v>
      </c>
      <c r="D54" s="64">
        <f t="shared" si="0"/>
        <v>-47.879578757973675</v>
      </c>
      <c r="E54" s="30">
        <f t="shared" si="1"/>
        <v>0.14284179150288229</v>
      </c>
      <c r="F54" s="6"/>
      <c r="G54" s="6"/>
      <c r="H54" s="6"/>
      <c r="I54" s="6"/>
      <c r="J54" s="6"/>
      <c r="K54" s="6"/>
      <c r="L54" s="12" t="s">
        <v>189</v>
      </c>
      <c r="M54" s="13">
        <v>16911258</v>
      </c>
      <c r="N54" s="13">
        <v>17504767</v>
      </c>
      <c r="O54" s="30">
        <f t="shared" si="2"/>
        <v>3.5095496739509144</v>
      </c>
      <c r="P54" s="30">
        <f t="shared" si="3"/>
        <v>0.32765882496097348</v>
      </c>
      <c r="Q54" s="6"/>
      <c r="R54" s="6"/>
      <c r="S54" s="6"/>
      <c r="T54" s="6"/>
      <c r="U54" s="6"/>
      <c r="V54" s="6"/>
    </row>
    <row r="55" spans="1:22" ht="15.75" x14ac:dyDescent="0.25">
      <c r="A55" s="12" t="s">
        <v>189</v>
      </c>
      <c r="B55" s="13">
        <v>3650137</v>
      </c>
      <c r="C55" s="13">
        <v>3831170</v>
      </c>
      <c r="D55" s="64">
        <f t="shared" si="0"/>
        <v>4.9596220635006176</v>
      </c>
      <c r="E55" s="30">
        <f t="shared" si="1"/>
        <v>0.13657945059667995</v>
      </c>
      <c r="F55" s="6"/>
      <c r="G55" s="6"/>
      <c r="H55" s="6"/>
      <c r="I55" s="6"/>
      <c r="J55" s="6"/>
      <c r="K55" s="6"/>
      <c r="L55" s="12" t="s">
        <v>210</v>
      </c>
      <c r="M55" s="13">
        <v>24972012</v>
      </c>
      <c r="N55" s="13">
        <v>17495834</v>
      </c>
      <c r="O55" s="30">
        <f t="shared" si="2"/>
        <v>-29.938228445509324</v>
      </c>
      <c r="P55" s="30">
        <f t="shared" si="3"/>
        <v>0.32749161472142124</v>
      </c>
      <c r="Q55" s="6"/>
      <c r="R55" s="6"/>
      <c r="S55" s="6"/>
      <c r="T55" s="6"/>
      <c r="U55" s="6"/>
      <c r="V55" s="6"/>
    </row>
    <row r="56" spans="1:22" ht="15.75" x14ac:dyDescent="0.25">
      <c r="A56" s="12" t="s">
        <v>206</v>
      </c>
      <c r="B56" s="13">
        <v>1928853</v>
      </c>
      <c r="C56" s="13">
        <v>3785841</v>
      </c>
      <c r="D56" s="64">
        <f t="shared" si="0"/>
        <v>96.2742106319144</v>
      </c>
      <c r="E56" s="30">
        <f t="shared" si="1"/>
        <v>0.13496349256921136</v>
      </c>
      <c r="F56" s="6"/>
      <c r="G56" s="6"/>
      <c r="H56" s="6"/>
      <c r="I56" s="6"/>
      <c r="J56" s="6"/>
      <c r="K56" s="6"/>
      <c r="L56" s="12" t="s">
        <v>170</v>
      </c>
      <c r="M56" s="13">
        <v>15726004</v>
      </c>
      <c r="N56" s="32">
        <v>16356623</v>
      </c>
      <c r="O56" s="30">
        <f t="shared" si="2"/>
        <v>4.0100396769579874</v>
      </c>
      <c r="P56" s="30">
        <f t="shared" si="3"/>
        <v>0.30616756409894708</v>
      </c>
      <c r="Q56" s="6"/>
      <c r="R56" s="6"/>
      <c r="S56" s="6"/>
      <c r="T56" s="6"/>
      <c r="U56" s="6"/>
      <c r="V56" s="6"/>
    </row>
    <row r="57" spans="1:22" ht="15.75" x14ac:dyDescent="0.25">
      <c r="A57" s="12" t="s">
        <v>198</v>
      </c>
      <c r="B57" s="13">
        <v>2589358</v>
      </c>
      <c r="C57" s="13">
        <v>3383848</v>
      </c>
      <c r="D57" s="64">
        <f t="shared" si="0"/>
        <v>30.682895142348031</v>
      </c>
      <c r="E57" s="30">
        <f t="shared" si="1"/>
        <v>0.12063262678050682</v>
      </c>
      <c r="F57" s="6"/>
      <c r="G57" s="6"/>
      <c r="H57" s="6"/>
      <c r="I57" s="6"/>
      <c r="J57" s="6"/>
      <c r="K57" s="6"/>
      <c r="L57" s="12" t="s">
        <v>195</v>
      </c>
      <c r="M57" s="13">
        <v>14904018</v>
      </c>
      <c r="N57" s="32">
        <v>15839074</v>
      </c>
      <c r="O57" s="30">
        <f t="shared" si="2"/>
        <v>6.2738517894973143</v>
      </c>
      <c r="P57" s="30">
        <f t="shared" si="3"/>
        <v>0.29647994602326933</v>
      </c>
      <c r="Q57" s="6"/>
      <c r="R57" s="6"/>
      <c r="S57" s="6"/>
      <c r="T57" s="6"/>
      <c r="U57" s="6"/>
      <c r="V57" s="6"/>
    </row>
    <row r="58" spans="1:22" ht="15.75" x14ac:dyDescent="0.25">
      <c r="A58" s="12" t="s">
        <v>194</v>
      </c>
      <c r="B58" s="13">
        <v>2679621</v>
      </c>
      <c r="C58" s="13">
        <v>3365226</v>
      </c>
      <c r="D58" s="64">
        <f t="shared" si="0"/>
        <v>25.585894423129247</v>
      </c>
      <c r="E58" s="30">
        <f t="shared" si="1"/>
        <v>0.1199687610347917</v>
      </c>
      <c r="F58" s="6"/>
      <c r="G58" s="6"/>
      <c r="H58" s="6"/>
      <c r="I58" s="6"/>
      <c r="J58" s="6"/>
      <c r="K58" s="6"/>
      <c r="L58" s="12" t="s">
        <v>183</v>
      </c>
      <c r="M58" s="13">
        <v>14289921</v>
      </c>
      <c r="N58" s="32">
        <v>15743785</v>
      </c>
      <c r="O58" s="30">
        <f t="shared" si="2"/>
        <v>10.174052046893749</v>
      </c>
      <c r="P58" s="30">
        <f t="shared" si="3"/>
        <v>0.29469630150108256</v>
      </c>
      <c r="Q58" s="6"/>
      <c r="R58" s="6"/>
      <c r="S58" s="6"/>
      <c r="T58" s="6"/>
      <c r="U58" s="6"/>
      <c r="V58" s="6"/>
    </row>
    <row r="59" spans="1:22" ht="15.75" x14ac:dyDescent="0.25">
      <c r="A59" s="12" t="s">
        <v>200</v>
      </c>
      <c r="B59" s="13">
        <v>2043386</v>
      </c>
      <c r="C59" s="13">
        <v>2806845</v>
      </c>
      <c r="D59" s="64">
        <f t="shared" si="0"/>
        <v>37.36244644917798</v>
      </c>
      <c r="E59" s="30">
        <f t="shared" si="1"/>
        <v>0.10006273488517559</v>
      </c>
      <c r="F59" s="6"/>
      <c r="G59" s="6"/>
      <c r="H59" s="6"/>
      <c r="I59" s="6"/>
      <c r="J59" s="6"/>
      <c r="K59" s="6"/>
      <c r="L59" s="12" t="s">
        <v>185</v>
      </c>
      <c r="M59" s="13">
        <v>32879354</v>
      </c>
      <c r="N59" s="32">
        <v>14045047</v>
      </c>
      <c r="O59" s="30">
        <f t="shared" si="2"/>
        <v>-57.28308104836853</v>
      </c>
      <c r="P59" s="30">
        <f t="shared" si="3"/>
        <v>0.26289887757669927</v>
      </c>
      <c r="Q59" s="6"/>
      <c r="R59" s="6"/>
      <c r="S59" s="6"/>
      <c r="T59" s="6"/>
      <c r="U59" s="6"/>
      <c r="V59" s="6"/>
    </row>
    <row r="60" spans="1:22" ht="15.75" x14ac:dyDescent="0.25">
      <c r="A60" s="12" t="s">
        <v>190</v>
      </c>
      <c r="B60" s="13">
        <v>4860241</v>
      </c>
      <c r="C60" s="13">
        <v>2605738</v>
      </c>
      <c r="D60" s="64">
        <f t="shared" si="0"/>
        <v>-46.386650373921789</v>
      </c>
      <c r="E60" s="30">
        <f t="shared" si="1"/>
        <v>9.2893362716583092E-2</v>
      </c>
      <c r="F60" s="6"/>
      <c r="G60" s="6"/>
      <c r="H60" s="6"/>
      <c r="I60" s="6"/>
      <c r="J60" s="6"/>
      <c r="K60" s="6"/>
      <c r="L60" s="12" t="s">
        <v>167</v>
      </c>
      <c r="M60" s="32">
        <v>9541259</v>
      </c>
      <c r="N60" s="32">
        <v>13619968</v>
      </c>
      <c r="O60" s="30">
        <f t="shared" si="2"/>
        <v>42.748121605335314</v>
      </c>
      <c r="P60" s="30">
        <f t="shared" si="3"/>
        <v>0.25494213724101894</v>
      </c>
      <c r="Q60" s="6"/>
      <c r="R60" s="6"/>
      <c r="S60" s="6"/>
      <c r="T60" s="6"/>
      <c r="U60" s="6"/>
      <c r="V60" s="6"/>
    </row>
    <row r="61" spans="1:22" ht="15.75" x14ac:dyDescent="0.25">
      <c r="A61" s="12" t="s">
        <v>202</v>
      </c>
      <c r="B61" s="13">
        <v>2187674</v>
      </c>
      <c r="C61" s="13">
        <v>2267393</v>
      </c>
      <c r="D61" s="64">
        <f t="shared" si="0"/>
        <v>3.644007288105982</v>
      </c>
      <c r="E61" s="30">
        <f t="shared" si="1"/>
        <v>8.0831518890249698E-2</v>
      </c>
      <c r="F61" s="6"/>
      <c r="G61" s="6"/>
      <c r="H61" s="6"/>
      <c r="I61" s="6"/>
      <c r="J61" s="6"/>
      <c r="K61" s="6"/>
      <c r="L61" s="12" t="s">
        <v>205</v>
      </c>
      <c r="M61" s="13">
        <v>12419525</v>
      </c>
      <c r="N61" s="13">
        <v>13125393</v>
      </c>
      <c r="O61" s="30">
        <f t="shared" si="2"/>
        <v>5.6835345957273091</v>
      </c>
      <c r="P61" s="30">
        <f t="shared" si="3"/>
        <v>0.24568455252966157</v>
      </c>
      <c r="Q61" s="6"/>
      <c r="R61" s="6"/>
      <c r="S61" s="6"/>
      <c r="T61" s="6"/>
      <c r="U61" s="6"/>
      <c r="V61" s="6"/>
    </row>
    <row r="62" spans="1:22" ht="15.75" x14ac:dyDescent="0.25">
      <c r="A62" s="12" t="s">
        <v>188</v>
      </c>
      <c r="B62" s="13">
        <v>6323242</v>
      </c>
      <c r="C62" s="13">
        <v>2149505</v>
      </c>
      <c r="D62" s="64">
        <f t="shared" si="0"/>
        <v>-66.006282853004834</v>
      </c>
      <c r="E62" s="30">
        <f t="shared" si="1"/>
        <v>7.6628865843806612E-2</v>
      </c>
      <c r="F62" s="6"/>
      <c r="G62" s="6"/>
      <c r="H62" s="6"/>
      <c r="I62" s="6"/>
      <c r="J62" s="6"/>
      <c r="K62" s="6"/>
      <c r="L62" s="12" t="s">
        <v>233</v>
      </c>
      <c r="M62" s="13">
        <v>15125646</v>
      </c>
      <c r="N62" s="13">
        <v>11903909</v>
      </c>
      <c r="O62" s="30">
        <f t="shared" si="2"/>
        <v>-21.299830764252974</v>
      </c>
      <c r="P62" s="30">
        <f t="shared" si="3"/>
        <v>0.22282049429063278</v>
      </c>
      <c r="Q62" s="6"/>
      <c r="R62" s="6"/>
      <c r="S62" s="6"/>
      <c r="T62" s="6"/>
      <c r="U62" s="6"/>
      <c r="V62" s="6"/>
    </row>
    <row r="63" spans="1:22" ht="15.75" x14ac:dyDescent="0.25">
      <c r="A63" s="12" t="s">
        <v>192</v>
      </c>
      <c r="B63" s="13">
        <v>1961546</v>
      </c>
      <c r="C63" s="13">
        <v>2049520</v>
      </c>
      <c r="D63" s="64">
        <f t="shared" si="0"/>
        <v>4.4849317833994178</v>
      </c>
      <c r="E63" s="30">
        <f t="shared" si="1"/>
        <v>7.3064446523361665E-2</v>
      </c>
      <c r="F63" s="6"/>
      <c r="G63" s="6"/>
      <c r="H63" s="6"/>
      <c r="I63" s="6"/>
      <c r="J63" s="6"/>
      <c r="K63" s="6"/>
      <c r="L63" s="12" t="s">
        <v>190</v>
      </c>
      <c r="M63" s="13">
        <v>9686965</v>
      </c>
      <c r="N63" s="13">
        <v>10856661</v>
      </c>
      <c r="O63" s="30">
        <f t="shared" si="2"/>
        <v>12.074948139071424</v>
      </c>
      <c r="P63" s="30">
        <f t="shared" si="3"/>
        <v>0.20321783124903217</v>
      </c>
      <c r="Q63" s="6"/>
      <c r="R63" s="6"/>
      <c r="S63" s="6"/>
      <c r="T63" s="6"/>
      <c r="U63" s="6"/>
      <c r="V63" s="6"/>
    </row>
    <row r="64" spans="1:22" ht="15.75" x14ac:dyDescent="0.25">
      <c r="A64" s="12" t="s">
        <v>205</v>
      </c>
      <c r="B64" s="13">
        <v>1814426</v>
      </c>
      <c r="C64" s="13">
        <v>1903449</v>
      </c>
      <c r="D64" s="64">
        <f t="shared" si="0"/>
        <v>4.9064001507914838</v>
      </c>
      <c r="E64" s="30">
        <f t="shared" si="1"/>
        <v>6.7857082473187016E-2</v>
      </c>
      <c r="F64" s="6"/>
      <c r="G64" s="6"/>
      <c r="H64" s="6"/>
      <c r="I64" s="6"/>
      <c r="J64" s="6"/>
      <c r="K64" s="6"/>
      <c r="L64" s="12" t="s">
        <v>194</v>
      </c>
      <c r="M64" s="13">
        <v>21563743</v>
      </c>
      <c r="N64" s="13">
        <v>10598666</v>
      </c>
      <c r="O64" s="30">
        <f t="shared" si="2"/>
        <v>-50.849599719306617</v>
      </c>
      <c r="P64" s="30">
        <f t="shared" si="3"/>
        <v>0.19838861309686789</v>
      </c>
      <c r="Q64" s="6"/>
      <c r="R64" s="6"/>
      <c r="S64" s="6"/>
      <c r="T64" s="6"/>
      <c r="U64" s="6"/>
      <c r="V64" s="6"/>
    </row>
    <row r="65" spans="1:22" ht="15.75" x14ac:dyDescent="0.25">
      <c r="A65" s="12" t="s">
        <v>203</v>
      </c>
      <c r="B65" s="13">
        <v>1776708</v>
      </c>
      <c r="C65" s="13">
        <v>1592899</v>
      </c>
      <c r="D65" s="64">
        <f t="shared" si="0"/>
        <v>-10.345481643579021</v>
      </c>
      <c r="E65" s="30">
        <f t="shared" si="1"/>
        <v>5.6786117628818591E-2</v>
      </c>
      <c r="F65" s="6"/>
      <c r="G65" s="6"/>
      <c r="H65" s="6"/>
      <c r="I65" s="6"/>
      <c r="J65" s="6"/>
      <c r="K65" s="6"/>
      <c r="L65" s="12" t="s">
        <v>209</v>
      </c>
      <c r="M65" s="13">
        <v>10555258</v>
      </c>
      <c r="N65" s="13">
        <v>10440039</v>
      </c>
      <c r="O65" s="30">
        <f t="shared" si="2"/>
        <v>-1.0915791920955371</v>
      </c>
      <c r="P65" s="30">
        <f t="shared" si="3"/>
        <v>0.19541939125992</v>
      </c>
      <c r="Q65" s="6"/>
      <c r="R65" s="6"/>
      <c r="S65" s="6"/>
      <c r="T65" s="6"/>
      <c r="U65" s="6"/>
      <c r="V65" s="6"/>
    </row>
    <row r="66" spans="1:22" ht="15.75" x14ac:dyDescent="0.25">
      <c r="A66" s="12" t="s">
        <v>195</v>
      </c>
      <c r="B66" s="13">
        <v>2670010</v>
      </c>
      <c r="C66" s="13">
        <v>1187937</v>
      </c>
      <c r="D66" s="64">
        <f t="shared" si="0"/>
        <v>-55.508144164254063</v>
      </c>
      <c r="E66" s="30">
        <f t="shared" si="1"/>
        <v>4.2349408353967118E-2</v>
      </c>
      <c r="F66" s="6"/>
      <c r="G66" s="6"/>
      <c r="H66" s="6"/>
      <c r="I66" s="6"/>
      <c r="J66" s="6"/>
      <c r="K66" s="6"/>
      <c r="L66" s="12" t="s">
        <v>202</v>
      </c>
      <c r="M66" s="13">
        <v>15877482</v>
      </c>
      <c r="N66" s="13">
        <v>10079265</v>
      </c>
      <c r="O66" s="30">
        <f t="shared" si="2"/>
        <v>-36.518492037969239</v>
      </c>
      <c r="P66" s="30">
        <f t="shared" si="3"/>
        <v>0.18866632879890752</v>
      </c>
      <c r="Q66" s="6"/>
      <c r="R66" s="6"/>
      <c r="S66" s="6"/>
      <c r="T66" s="6"/>
      <c r="U66" s="6"/>
      <c r="V66" s="6"/>
    </row>
    <row r="67" spans="1:22" ht="15.75" x14ac:dyDescent="0.25">
      <c r="A67" s="12" t="s">
        <v>196</v>
      </c>
      <c r="B67" s="13">
        <v>4330974</v>
      </c>
      <c r="C67" s="13">
        <v>1169469</v>
      </c>
      <c r="D67" s="64">
        <f t="shared" si="0"/>
        <v>-72.997552051801748</v>
      </c>
      <c r="E67" s="30">
        <f t="shared" si="1"/>
        <v>4.1691032637509874E-2</v>
      </c>
      <c r="F67" s="6"/>
      <c r="G67" s="6"/>
      <c r="H67" s="6"/>
      <c r="I67" s="6"/>
      <c r="J67" s="6"/>
      <c r="K67" s="6"/>
      <c r="L67" s="12" t="s">
        <v>207</v>
      </c>
      <c r="M67" s="13">
        <v>14484994</v>
      </c>
      <c r="N67" s="13">
        <v>9511284</v>
      </c>
      <c r="O67" s="30">
        <f t="shared" si="2"/>
        <v>-34.336983501684571</v>
      </c>
      <c r="P67" s="30">
        <f t="shared" si="3"/>
        <v>0.17803471130521803</v>
      </c>
      <c r="Q67" s="6"/>
      <c r="R67" s="6"/>
      <c r="S67" s="6"/>
      <c r="T67" s="6"/>
      <c r="U67" s="6"/>
      <c r="V67" s="6"/>
    </row>
    <row r="68" spans="1:22" ht="15.75" x14ac:dyDescent="0.25">
      <c r="A68" s="12" t="s">
        <v>201</v>
      </c>
      <c r="B68" s="13">
        <v>2334524</v>
      </c>
      <c r="C68" s="13">
        <v>1154685</v>
      </c>
      <c r="D68" s="64">
        <f t="shared" si="0"/>
        <v>-50.538739374707646</v>
      </c>
      <c r="E68" s="30">
        <f t="shared" si="1"/>
        <v>4.116398982875398E-2</v>
      </c>
      <c r="F68" s="6"/>
      <c r="G68" s="6"/>
      <c r="H68" s="6"/>
      <c r="I68" s="6"/>
      <c r="J68" s="6"/>
      <c r="K68" s="6"/>
      <c r="L68" s="12" t="s">
        <v>223</v>
      </c>
      <c r="M68" s="13">
        <v>9244800</v>
      </c>
      <c r="N68" s="13">
        <v>9397535</v>
      </c>
      <c r="O68" s="30">
        <f t="shared" si="2"/>
        <v>1.6521179473866425</v>
      </c>
      <c r="P68" s="30">
        <f t="shared" si="3"/>
        <v>0.17590552765595918</v>
      </c>
      <c r="Q68" s="6"/>
      <c r="R68" s="6"/>
      <c r="S68" s="6"/>
      <c r="T68" s="6"/>
      <c r="U68" s="6"/>
      <c r="V68" s="6"/>
    </row>
    <row r="69" spans="1:22" ht="15.75" x14ac:dyDescent="0.25">
      <c r="A69" s="12" t="s">
        <v>210</v>
      </c>
      <c r="B69" s="13">
        <v>1850168</v>
      </c>
      <c r="C69" s="13">
        <v>1123053</v>
      </c>
      <c r="D69" s="64">
        <f t="shared" si="0"/>
        <v>-39.299944653674693</v>
      </c>
      <c r="E69" s="30">
        <f t="shared" si="1"/>
        <v>4.0036323559370431E-2</v>
      </c>
      <c r="F69" s="6"/>
      <c r="G69" s="6"/>
      <c r="H69" s="6"/>
      <c r="I69" s="6"/>
      <c r="J69" s="6"/>
      <c r="K69" s="6"/>
      <c r="L69" s="12" t="s">
        <v>200</v>
      </c>
      <c r="M69" s="13">
        <v>9981008</v>
      </c>
      <c r="N69" s="13">
        <v>9341831</v>
      </c>
      <c r="O69" s="30">
        <f t="shared" si="2"/>
        <v>-6.4039323483159194</v>
      </c>
      <c r="P69" s="30">
        <f t="shared" si="3"/>
        <v>0.17486284555766984</v>
      </c>
      <c r="Q69" s="6"/>
      <c r="R69" s="6"/>
      <c r="S69" s="6"/>
      <c r="T69" s="6"/>
      <c r="U69" s="6"/>
      <c r="V69" s="6"/>
    </row>
    <row r="70" spans="1:22" ht="15.75" x14ac:dyDescent="0.25">
      <c r="A70" s="12" t="s">
        <v>213</v>
      </c>
      <c r="B70" s="13">
        <v>496407</v>
      </c>
      <c r="C70" s="13">
        <v>978262</v>
      </c>
      <c r="D70" s="64">
        <f t="shared" si="0"/>
        <v>97.068534488836775</v>
      </c>
      <c r="E70" s="30">
        <f t="shared" si="1"/>
        <v>3.4874590921209273E-2</v>
      </c>
      <c r="F70" s="6"/>
      <c r="G70" s="6"/>
      <c r="H70" s="6"/>
      <c r="I70" s="6"/>
      <c r="J70" s="6"/>
      <c r="K70" s="6"/>
      <c r="L70" s="12" t="s">
        <v>234</v>
      </c>
      <c r="M70" s="13">
        <v>12838250</v>
      </c>
      <c r="N70" s="13">
        <v>9054412</v>
      </c>
      <c r="O70" s="30">
        <f t="shared" si="2"/>
        <v>-29.473160282748808</v>
      </c>
      <c r="P70" s="30">
        <f t="shared" si="3"/>
        <v>0.16948286124759832</v>
      </c>
      <c r="Q70" s="6"/>
      <c r="R70" s="6"/>
      <c r="S70" s="6"/>
      <c r="T70" s="6"/>
      <c r="U70" s="6"/>
      <c r="V70" s="6"/>
    </row>
    <row r="71" spans="1:22" ht="15.75" x14ac:dyDescent="0.25">
      <c r="A71" s="12" t="s">
        <v>209</v>
      </c>
      <c r="B71" s="13">
        <v>1708785</v>
      </c>
      <c r="C71" s="13">
        <v>800842</v>
      </c>
      <c r="D71" s="64">
        <f t="shared" si="0"/>
        <v>-53.133834859271353</v>
      </c>
      <c r="E71" s="30">
        <f t="shared" si="1"/>
        <v>2.8549649421650922E-2</v>
      </c>
      <c r="F71" s="6"/>
      <c r="G71" s="6"/>
      <c r="H71" s="6"/>
      <c r="I71" s="6"/>
      <c r="J71" s="6"/>
      <c r="K71" s="6"/>
      <c r="L71" s="12" t="s">
        <v>218</v>
      </c>
      <c r="M71" s="13">
        <v>7287392</v>
      </c>
      <c r="N71" s="13">
        <v>8701804</v>
      </c>
      <c r="O71" s="30">
        <f t="shared" si="2"/>
        <v>19.40902863466107</v>
      </c>
      <c r="P71" s="30">
        <f t="shared" si="3"/>
        <v>0.16288265211874564</v>
      </c>
      <c r="Q71" s="6"/>
      <c r="R71" s="6"/>
      <c r="S71" s="6"/>
      <c r="T71" s="6"/>
      <c r="U71" s="6"/>
      <c r="V71" s="6"/>
    </row>
    <row r="72" spans="1:22" ht="15.75" x14ac:dyDescent="0.25">
      <c r="A72" s="12" t="s">
        <v>230</v>
      </c>
      <c r="B72" s="13">
        <v>390511</v>
      </c>
      <c r="C72" s="13">
        <v>771967</v>
      </c>
      <c r="D72" s="64">
        <f t="shared" si="0"/>
        <v>97.681243294042929</v>
      </c>
      <c r="E72" s="30">
        <f t="shared" si="1"/>
        <v>2.752026893579957E-2</v>
      </c>
      <c r="F72" s="6"/>
      <c r="G72" s="6"/>
      <c r="H72" s="6"/>
      <c r="I72" s="6"/>
      <c r="J72" s="6"/>
      <c r="K72" s="6"/>
      <c r="L72" s="12" t="s">
        <v>203</v>
      </c>
      <c r="M72" s="13">
        <v>7974862</v>
      </c>
      <c r="N72" s="13">
        <v>8358369</v>
      </c>
      <c r="O72" s="30">
        <f t="shared" si="2"/>
        <v>4.8089484181669917</v>
      </c>
      <c r="P72" s="30">
        <f t="shared" si="3"/>
        <v>0.15645414561246243</v>
      </c>
      <c r="Q72" s="6"/>
      <c r="R72" s="6"/>
      <c r="S72" s="6"/>
      <c r="T72" s="6"/>
      <c r="U72" s="6"/>
      <c r="V72" s="6"/>
    </row>
    <row r="73" spans="1:22" ht="15.75" x14ac:dyDescent="0.25">
      <c r="A73" s="12" t="s">
        <v>207</v>
      </c>
      <c r="B73" s="13">
        <v>1474662</v>
      </c>
      <c r="C73" s="13">
        <v>764518</v>
      </c>
      <c r="D73" s="64">
        <f t="shared" si="0"/>
        <v>-48.156391091653546</v>
      </c>
      <c r="E73" s="30">
        <f t="shared" si="1"/>
        <v>2.7254715507605397E-2</v>
      </c>
      <c r="F73" s="6"/>
      <c r="G73" s="6"/>
      <c r="H73" s="6"/>
      <c r="I73" s="6"/>
      <c r="J73" s="6"/>
      <c r="K73" s="6"/>
      <c r="L73" s="12" t="s">
        <v>214</v>
      </c>
      <c r="M73" s="13">
        <v>6844969</v>
      </c>
      <c r="N73" s="13">
        <v>8169025</v>
      </c>
      <c r="O73" s="30">
        <f t="shared" si="2"/>
        <v>19.343491548318184</v>
      </c>
      <c r="P73" s="30">
        <f t="shared" si="3"/>
        <v>0.1529099549041022</v>
      </c>
      <c r="Q73" s="6"/>
      <c r="R73" s="6"/>
      <c r="S73" s="6"/>
      <c r="T73" s="6"/>
      <c r="U73" s="6"/>
      <c r="V73" s="6"/>
    </row>
    <row r="74" spans="1:22" ht="15.75" x14ac:dyDescent="0.25">
      <c r="A74" s="12" t="s">
        <v>214</v>
      </c>
      <c r="B74" s="13">
        <v>951140</v>
      </c>
      <c r="C74" s="13">
        <v>619298</v>
      </c>
      <c r="D74" s="64">
        <f t="shared" si="0"/>
        <v>-34.888870197867831</v>
      </c>
      <c r="E74" s="30">
        <f t="shared" si="1"/>
        <v>2.2077689216511591E-2</v>
      </c>
      <c r="F74" s="6"/>
      <c r="G74" s="6"/>
      <c r="H74" s="6"/>
      <c r="I74" s="6"/>
      <c r="J74" s="6"/>
      <c r="K74" s="6"/>
      <c r="L74" s="12" t="s">
        <v>267</v>
      </c>
      <c r="M74" s="13">
        <v>2000450</v>
      </c>
      <c r="N74" s="13">
        <v>7939134</v>
      </c>
      <c r="O74" s="30">
        <f t="shared" si="2"/>
        <v>296.86740483391236</v>
      </c>
      <c r="P74" s="30">
        <f t="shared" si="3"/>
        <v>0.14860679480325065</v>
      </c>
      <c r="Q74" s="6"/>
      <c r="R74" s="6"/>
      <c r="S74" s="6"/>
      <c r="T74" s="6"/>
      <c r="U74" s="6"/>
      <c r="V74" s="6"/>
    </row>
    <row r="75" spans="1:22" ht="15.75" x14ac:dyDescent="0.25">
      <c r="A75" s="12" t="s">
        <v>216</v>
      </c>
      <c r="B75" s="13">
        <v>922785</v>
      </c>
      <c r="C75" s="13">
        <v>612080</v>
      </c>
      <c r="D75" s="64">
        <f t="shared" si="0"/>
        <v>-33.670356583602896</v>
      </c>
      <c r="E75" s="30">
        <f t="shared" si="1"/>
        <v>2.1820370832204228E-2</v>
      </c>
      <c r="F75" s="6"/>
      <c r="G75" s="6"/>
      <c r="H75" s="6"/>
      <c r="I75" s="6"/>
      <c r="J75" s="6"/>
      <c r="K75" s="6"/>
      <c r="L75" s="12" t="s">
        <v>199</v>
      </c>
      <c r="M75" s="13">
        <v>5836668</v>
      </c>
      <c r="N75" s="13">
        <v>7583858</v>
      </c>
      <c r="O75" s="30">
        <f t="shared" si="2"/>
        <v>29.934716177106537</v>
      </c>
      <c r="P75" s="30">
        <f t="shared" si="3"/>
        <v>0.14195664534985689</v>
      </c>
      <c r="Q75" s="6"/>
      <c r="R75" s="6"/>
      <c r="S75" s="6"/>
      <c r="T75" s="6"/>
      <c r="U75" s="6"/>
      <c r="V75" s="6"/>
    </row>
    <row r="76" spans="1:22" ht="30" x14ac:dyDescent="0.25">
      <c r="A76" s="12" t="s">
        <v>220</v>
      </c>
      <c r="B76" s="13">
        <v>776023</v>
      </c>
      <c r="C76" s="13">
        <v>611254</v>
      </c>
      <c r="D76" s="64">
        <f t="shared" si="0"/>
        <v>-21.232489243231186</v>
      </c>
      <c r="E76" s="30">
        <f t="shared" si="1"/>
        <v>2.1790924311639266E-2</v>
      </c>
      <c r="F76" s="6"/>
      <c r="G76" s="6"/>
      <c r="H76" s="6"/>
      <c r="I76" s="6"/>
      <c r="J76" s="6"/>
      <c r="K76" s="6"/>
      <c r="L76" s="12" t="s">
        <v>178</v>
      </c>
      <c r="M76" s="13">
        <v>18636210</v>
      </c>
      <c r="N76" s="13">
        <v>6811843</v>
      </c>
      <c r="O76" s="30">
        <f t="shared" si="2"/>
        <v>-63.448345988803517</v>
      </c>
      <c r="P76" s="30">
        <f t="shared" si="3"/>
        <v>0.12750586587063012</v>
      </c>
      <c r="Q76" s="6"/>
      <c r="R76" s="6"/>
      <c r="S76" s="6"/>
      <c r="T76" s="6"/>
      <c r="U76" s="6"/>
      <c r="V76" s="6"/>
    </row>
    <row r="77" spans="1:22" ht="15.75" x14ac:dyDescent="0.25">
      <c r="A77" s="12" t="s">
        <v>199</v>
      </c>
      <c r="B77" s="13">
        <v>2313049</v>
      </c>
      <c r="C77" s="13">
        <v>605283</v>
      </c>
      <c r="D77" s="64">
        <f t="shared" ref="D77:D135" si="4">C77/B77*100-100</f>
        <v>-73.831812469169478</v>
      </c>
      <c r="E77" s="30">
        <f t="shared" ref="E77:E135" si="5">C77/$D$138*100</f>
        <v>2.1578060904504429E-2</v>
      </c>
      <c r="F77" s="6"/>
      <c r="G77" s="6"/>
      <c r="H77" s="6"/>
      <c r="I77" s="6"/>
      <c r="J77" s="6"/>
      <c r="K77" s="6"/>
      <c r="L77" s="12" t="s">
        <v>275</v>
      </c>
      <c r="M77" s="13">
        <v>6042056</v>
      </c>
      <c r="N77" s="13">
        <v>6766981</v>
      </c>
      <c r="O77" s="30">
        <f t="shared" ref="O77:O140" si="6">N77/M77*100-100</f>
        <v>11.997985453958051</v>
      </c>
      <c r="P77" s="30">
        <f t="shared" ref="P77:P140" si="7">N77/$R$12*100</f>
        <v>0.12666612717514225</v>
      </c>
      <c r="Q77" s="6"/>
      <c r="R77" s="6"/>
      <c r="S77" s="6"/>
      <c r="T77" s="6"/>
      <c r="U77" s="6"/>
      <c r="V77" s="6"/>
    </row>
    <row r="78" spans="1:22" ht="15.75" x14ac:dyDescent="0.25">
      <c r="A78" s="12" t="s">
        <v>217</v>
      </c>
      <c r="B78" s="13">
        <v>423028</v>
      </c>
      <c r="C78" s="13">
        <v>597794</v>
      </c>
      <c r="D78" s="64">
        <f t="shared" si="4"/>
        <v>41.313104569910251</v>
      </c>
      <c r="E78" s="30">
        <f t="shared" si="5"/>
        <v>2.1311081494684837E-2</v>
      </c>
      <c r="F78" s="6"/>
      <c r="G78" s="6"/>
      <c r="H78" s="6"/>
      <c r="I78" s="6"/>
      <c r="J78" s="6"/>
      <c r="K78" s="6"/>
      <c r="L78" s="12" t="s">
        <v>216</v>
      </c>
      <c r="M78" s="13">
        <v>5808212</v>
      </c>
      <c r="N78" s="13">
        <v>6232801</v>
      </c>
      <c r="O78" s="30">
        <f t="shared" si="6"/>
        <v>7.3101498361285593</v>
      </c>
      <c r="P78" s="30">
        <f t="shared" si="7"/>
        <v>0.11666720567463597</v>
      </c>
      <c r="Q78" s="6"/>
      <c r="R78" s="6"/>
      <c r="S78" s="6"/>
      <c r="T78" s="6"/>
      <c r="U78" s="6"/>
      <c r="V78" s="6"/>
    </row>
    <row r="79" spans="1:22" ht="15.75" x14ac:dyDescent="0.25">
      <c r="A79" s="12" t="s">
        <v>223</v>
      </c>
      <c r="B79" s="13">
        <v>367037</v>
      </c>
      <c r="C79" s="13">
        <v>492008</v>
      </c>
      <c r="D79" s="64">
        <f t="shared" si="4"/>
        <v>34.048610902987974</v>
      </c>
      <c r="E79" s="30">
        <f t="shared" si="5"/>
        <v>1.7539859189013098E-2</v>
      </c>
      <c r="F79" s="6"/>
      <c r="G79" s="6"/>
      <c r="H79" s="6"/>
      <c r="I79" s="6"/>
      <c r="J79" s="6"/>
      <c r="K79" s="6"/>
      <c r="L79" s="12" t="s">
        <v>224</v>
      </c>
      <c r="M79" s="13">
        <v>5159039</v>
      </c>
      <c r="N79" s="13">
        <v>5704556</v>
      </c>
      <c r="O79" s="30">
        <f t="shared" si="6"/>
        <v>10.574004189539949</v>
      </c>
      <c r="P79" s="30">
        <f t="shared" si="7"/>
        <v>0.10677937706249224</v>
      </c>
      <c r="Q79" s="6"/>
      <c r="R79" s="6"/>
      <c r="S79" s="6"/>
      <c r="T79" s="6"/>
      <c r="U79" s="6"/>
      <c r="V79" s="6"/>
    </row>
    <row r="80" spans="1:22" ht="15.75" x14ac:dyDescent="0.25">
      <c r="A80" s="12" t="s">
        <v>211</v>
      </c>
      <c r="B80" s="13">
        <v>1589459</v>
      </c>
      <c r="C80" s="13">
        <v>321240</v>
      </c>
      <c r="D80" s="64">
        <f t="shared" si="4"/>
        <v>-79.789349709555268</v>
      </c>
      <c r="E80" s="30">
        <f t="shared" si="5"/>
        <v>1.1452058433762393E-2</v>
      </c>
      <c r="F80" s="6"/>
      <c r="G80" s="6"/>
      <c r="H80" s="6"/>
      <c r="I80" s="6"/>
      <c r="J80" s="6"/>
      <c r="K80" s="6"/>
      <c r="L80" s="12" t="s">
        <v>179</v>
      </c>
      <c r="M80" s="13">
        <v>5405387</v>
      </c>
      <c r="N80" s="13">
        <v>5641545</v>
      </c>
      <c r="O80" s="30">
        <f t="shared" si="6"/>
        <v>4.3689378762334741</v>
      </c>
      <c r="P80" s="30">
        <f t="shared" si="7"/>
        <v>0.10559992061959207</v>
      </c>
      <c r="Q80" s="6"/>
      <c r="R80" s="6"/>
      <c r="S80" s="6"/>
      <c r="T80" s="6"/>
      <c r="U80" s="6"/>
      <c r="V80" s="6"/>
    </row>
    <row r="81" spans="1:22" ht="15.75" x14ac:dyDescent="0.25">
      <c r="A81" s="12" t="s">
        <v>218</v>
      </c>
      <c r="B81" s="13">
        <v>688360</v>
      </c>
      <c r="C81" s="13">
        <v>320810</v>
      </c>
      <c r="D81" s="64">
        <f t="shared" si="4"/>
        <v>-53.395025858562377</v>
      </c>
      <c r="E81" s="30">
        <f t="shared" si="5"/>
        <v>1.1436729131289109E-2</v>
      </c>
      <c r="F81" s="6"/>
      <c r="G81" s="6"/>
      <c r="H81" s="6"/>
      <c r="I81" s="6"/>
      <c r="J81" s="6"/>
      <c r="K81" s="6"/>
      <c r="L81" s="12" t="s">
        <v>191</v>
      </c>
      <c r="M81" s="13">
        <v>1361596</v>
      </c>
      <c r="N81" s="13">
        <v>5591797</v>
      </c>
      <c r="O81" s="30">
        <f t="shared" si="6"/>
        <v>310.67959952878823</v>
      </c>
      <c r="P81" s="30">
        <f t="shared" si="7"/>
        <v>0.10466872449317929</v>
      </c>
      <c r="Q81" s="6"/>
      <c r="R81" s="6"/>
      <c r="S81" s="6"/>
      <c r="T81" s="6"/>
      <c r="U81" s="6"/>
      <c r="V81" s="6"/>
    </row>
    <row r="82" spans="1:22" ht="15.75" x14ac:dyDescent="0.25">
      <c r="A82" s="12" t="s">
        <v>215</v>
      </c>
      <c r="B82" s="13">
        <v>1346213</v>
      </c>
      <c r="C82" s="13">
        <v>293723</v>
      </c>
      <c r="D82" s="64">
        <f t="shared" si="4"/>
        <v>-78.181535908507797</v>
      </c>
      <c r="E82" s="30">
        <f t="shared" si="5"/>
        <v>1.0471090024094109E-2</v>
      </c>
      <c r="F82" s="6"/>
      <c r="G82" s="6"/>
      <c r="H82" s="6"/>
      <c r="I82" s="6"/>
      <c r="J82" s="6"/>
      <c r="K82" s="6"/>
      <c r="L82" s="12" t="s">
        <v>193</v>
      </c>
      <c r="M82" s="13">
        <v>6603226</v>
      </c>
      <c r="N82" s="13">
        <v>5278837</v>
      </c>
      <c r="O82" s="30">
        <f t="shared" si="6"/>
        <v>-20.056696529847684</v>
      </c>
      <c r="P82" s="30">
        <f t="shared" si="7"/>
        <v>9.8810657038766084E-2</v>
      </c>
      <c r="Q82" s="6"/>
      <c r="R82" s="6"/>
      <c r="S82" s="6"/>
      <c r="T82" s="6"/>
      <c r="U82" s="6"/>
      <c r="V82" s="6"/>
    </row>
    <row r="83" spans="1:22" ht="15.75" x14ac:dyDescent="0.25">
      <c r="A83" s="12" t="s">
        <v>228</v>
      </c>
      <c r="B83" s="13">
        <v>207876</v>
      </c>
      <c r="C83" s="13">
        <v>244074</v>
      </c>
      <c r="D83" s="64">
        <f t="shared" si="4"/>
        <v>17.413265600646525</v>
      </c>
      <c r="E83" s="30">
        <f t="shared" si="5"/>
        <v>8.7011259810799487E-3</v>
      </c>
      <c r="F83" s="6"/>
      <c r="G83" s="6"/>
      <c r="H83" s="6"/>
      <c r="I83" s="6"/>
      <c r="J83" s="6"/>
      <c r="K83" s="6"/>
      <c r="L83" s="12" t="s">
        <v>236</v>
      </c>
      <c r="M83" s="13">
        <v>1966243</v>
      </c>
      <c r="N83" s="13">
        <v>5273404</v>
      </c>
      <c r="O83" s="30">
        <f t="shared" si="6"/>
        <v>168.19696243038118</v>
      </c>
      <c r="P83" s="30">
        <f t="shared" si="7"/>
        <v>9.8708960718214486E-2</v>
      </c>
      <c r="Q83" s="6"/>
      <c r="R83" s="6"/>
      <c r="S83" s="6"/>
      <c r="T83" s="6"/>
      <c r="U83" s="6"/>
      <c r="V83" s="6"/>
    </row>
    <row r="84" spans="1:22" ht="15.75" x14ac:dyDescent="0.25">
      <c r="A84" s="12" t="s">
        <v>191</v>
      </c>
      <c r="B84" s="13">
        <v>4745660</v>
      </c>
      <c r="C84" s="13">
        <v>231784</v>
      </c>
      <c r="D84" s="64">
        <f t="shared" si="4"/>
        <v>-95.115874293565071</v>
      </c>
      <c r="E84" s="30">
        <f t="shared" si="5"/>
        <v>8.2629931266691038E-3</v>
      </c>
      <c r="F84" s="6"/>
      <c r="G84" s="6"/>
      <c r="H84" s="6"/>
      <c r="I84" s="6"/>
      <c r="J84" s="6"/>
      <c r="K84" s="6"/>
      <c r="L84" s="12" t="s">
        <v>241</v>
      </c>
      <c r="M84" s="13">
        <v>3434923</v>
      </c>
      <c r="N84" s="13">
        <v>4825629</v>
      </c>
      <c r="O84" s="30">
        <f t="shared" si="6"/>
        <v>40.487254008314011</v>
      </c>
      <c r="P84" s="30">
        <f t="shared" si="7"/>
        <v>9.0327390695208759E-2</v>
      </c>
      <c r="Q84" s="6"/>
      <c r="R84" s="6"/>
      <c r="S84" s="6"/>
      <c r="T84" s="6"/>
      <c r="U84" s="6"/>
      <c r="V84" s="6"/>
    </row>
    <row r="85" spans="1:22" ht="15.75" x14ac:dyDescent="0.25">
      <c r="A85" s="12" t="s">
        <v>222</v>
      </c>
      <c r="B85" s="13">
        <v>421062</v>
      </c>
      <c r="C85" s="13">
        <v>224834</v>
      </c>
      <c r="D85" s="64">
        <f t="shared" si="4"/>
        <v>-46.603113080733948</v>
      </c>
      <c r="E85" s="30">
        <f t="shared" si="5"/>
        <v>8.0152288192520665E-3</v>
      </c>
      <c r="F85" s="6"/>
      <c r="G85" s="6"/>
      <c r="H85" s="6"/>
      <c r="I85" s="6"/>
      <c r="J85" s="6"/>
      <c r="K85" s="6"/>
      <c r="L85" s="12" t="s">
        <v>274</v>
      </c>
      <c r="M85" s="13">
        <v>1726272</v>
      </c>
      <c r="N85" s="13">
        <v>4733966</v>
      </c>
      <c r="O85" s="30">
        <f t="shared" si="6"/>
        <v>174.23059633707783</v>
      </c>
      <c r="P85" s="30">
        <f t="shared" si="7"/>
        <v>8.861161859310665E-2</v>
      </c>
      <c r="Q85" s="6"/>
      <c r="R85" s="6"/>
      <c r="S85" s="6"/>
      <c r="T85" s="6"/>
      <c r="U85" s="6"/>
      <c r="V85" s="6"/>
    </row>
    <row r="86" spans="1:22" ht="15.75" x14ac:dyDescent="0.25">
      <c r="A86" s="12" t="s">
        <v>233</v>
      </c>
      <c r="B86" s="13">
        <v>138946</v>
      </c>
      <c r="C86" s="13">
        <v>221683</v>
      </c>
      <c r="D86" s="64">
        <f t="shared" si="4"/>
        <v>59.546154621219756</v>
      </c>
      <c r="E86" s="30">
        <f t="shared" si="5"/>
        <v>7.9028971167094657E-3</v>
      </c>
      <c r="F86" s="6"/>
      <c r="G86" s="6"/>
      <c r="H86" s="6"/>
      <c r="I86" s="6"/>
      <c r="J86" s="6"/>
      <c r="K86" s="6"/>
      <c r="L86" s="12" t="s">
        <v>206</v>
      </c>
      <c r="M86" s="13">
        <v>4870052</v>
      </c>
      <c r="N86" s="13">
        <v>4484076</v>
      </c>
      <c r="O86" s="30">
        <f t="shared" si="6"/>
        <v>-7.9255005901374318</v>
      </c>
      <c r="P86" s="30">
        <f t="shared" si="7"/>
        <v>8.3934111959085317E-2</v>
      </c>
      <c r="Q86" s="6"/>
      <c r="R86" s="6"/>
      <c r="S86" s="6"/>
      <c r="T86" s="6"/>
      <c r="U86" s="6"/>
      <c r="V86" s="6"/>
    </row>
    <row r="87" spans="1:22" ht="15.75" x14ac:dyDescent="0.25">
      <c r="A87" s="12" t="s">
        <v>208</v>
      </c>
      <c r="B87" s="13">
        <v>1359283</v>
      </c>
      <c r="C87" s="13">
        <v>181498</v>
      </c>
      <c r="D87" s="64">
        <f t="shared" si="4"/>
        <v>-86.647519317169412</v>
      </c>
      <c r="E87" s="30">
        <f t="shared" si="5"/>
        <v>6.4703203262701002E-3</v>
      </c>
      <c r="F87" s="6"/>
      <c r="G87" s="6"/>
      <c r="H87" s="6"/>
      <c r="I87" s="6"/>
      <c r="J87" s="6"/>
      <c r="K87" s="6"/>
      <c r="L87" s="12" t="s">
        <v>254</v>
      </c>
      <c r="M87" s="13">
        <v>2638187</v>
      </c>
      <c r="N87" s="13">
        <v>4442448</v>
      </c>
      <c r="O87" s="30">
        <f t="shared" si="6"/>
        <v>68.390186139193332</v>
      </c>
      <c r="P87" s="30">
        <f t="shared" si="7"/>
        <v>8.3154908124754054E-2</v>
      </c>
      <c r="Q87" s="6"/>
      <c r="R87" s="6"/>
      <c r="S87" s="6"/>
      <c r="T87" s="6"/>
      <c r="U87" s="6"/>
      <c r="V87" s="6"/>
    </row>
    <row r="88" spans="1:22" ht="15.75" x14ac:dyDescent="0.25">
      <c r="A88" s="12" t="s">
        <v>221</v>
      </c>
      <c r="B88" s="13">
        <v>181917</v>
      </c>
      <c r="C88" s="13">
        <v>171544</v>
      </c>
      <c r="D88" s="64">
        <f t="shared" si="4"/>
        <v>-5.7020509353166631</v>
      </c>
      <c r="E88" s="30">
        <f t="shared" si="5"/>
        <v>6.1154647987838873E-3</v>
      </c>
      <c r="F88" s="6"/>
      <c r="G88" s="6"/>
      <c r="H88" s="6"/>
      <c r="I88" s="6"/>
      <c r="J88" s="6"/>
      <c r="K88" s="6"/>
      <c r="L88" s="12" t="s">
        <v>280</v>
      </c>
      <c r="M88" s="32">
        <v>3388237</v>
      </c>
      <c r="N88" s="32">
        <v>4293915</v>
      </c>
      <c r="O88" s="30">
        <f t="shared" si="6"/>
        <v>26.730066403265184</v>
      </c>
      <c r="P88" s="30">
        <f t="shared" si="7"/>
        <v>8.0374628430204098E-2</v>
      </c>
      <c r="Q88" s="6"/>
      <c r="R88" s="6"/>
      <c r="S88" s="6"/>
      <c r="T88" s="6"/>
      <c r="U88" s="6"/>
      <c r="V88" s="6"/>
    </row>
    <row r="89" spans="1:22" ht="15.75" x14ac:dyDescent="0.25">
      <c r="A89" s="12" t="s">
        <v>232</v>
      </c>
      <c r="B89" s="13">
        <v>232366</v>
      </c>
      <c r="C89" s="13">
        <v>171163</v>
      </c>
      <c r="D89" s="64">
        <f t="shared" si="4"/>
        <v>-26.33905132420405</v>
      </c>
      <c r="E89" s="30">
        <f t="shared" si="5"/>
        <v>6.1018823238017453E-3</v>
      </c>
      <c r="F89" s="6"/>
      <c r="G89" s="6"/>
      <c r="H89" s="6"/>
      <c r="I89" s="6"/>
      <c r="J89" s="6"/>
      <c r="K89" s="6"/>
      <c r="L89" s="12" t="s">
        <v>232</v>
      </c>
      <c r="M89" s="13">
        <v>3015611</v>
      </c>
      <c r="N89" s="13">
        <v>4282943</v>
      </c>
      <c r="O89" s="30">
        <f t="shared" si="6"/>
        <v>42.025712202270114</v>
      </c>
      <c r="P89" s="30">
        <f t="shared" si="7"/>
        <v>8.0169251653268311E-2</v>
      </c>
      <c r="Q89" s="6"/>
      <c r="R89" s="6"/>
      <c r="S89" s="6"/>
      <c r="T89" s="6"/>
      <c r="U89" s="6"/>
      <c r="V89" s="6"/>
    </row>
    <row r="90" spans="1:22" ht="15.75" x14ac:dyDescent="0.25">
      <c r="A90" s="12" t="s">
        <v>280</v>
      </c>
      <c r="B90" s="13">
        <v>0</v>
      </c>
      <c r="C90" s="13">
        <v>142308</v>
      </c>
      <c r="D90" s="64" t="e">
        <f t="shared" si="4"/>
        <v>#DIV/0!</v>
      </c>
      <c r="E90" s="30">
        <f t="shared" si="5"/>
        <v>5.0732148287631019E-3</v>
      </c>
      <c r="F90" s="6"/>
      <c r="G90" s="6"/>
      <c r="H90" s="6"/>
      <c r="I90" s="6"/>
      <c r="J90" s="6"/>
      <c r="K90" s="6"/>
      <c r="L90" s="12" t="s">
        <v>227</v>
      </c>
      <c r="M90" s="13">
        <v>16331672</v>
      </c>
      <c r="N90" s="13">
        <v>4097782</v>
      </c>
      <c r="O90" s="30">
        <f t="shared" si="6"/>
        <v>-74.908986661010573</v>
      </c>
      <c r="P90" s="30">
        <f t="shared" si="7"/>
        <v>7.6703359437245169E-2</v>
      </c>
      <c r="Q90" s="6"/>
      <c r="R90" s="6"/>
      <c r="S90" s="6"/>
      <c r="T90" s="6"/>
      <c r="U90" s="6"/>
      <c r="V90" s="6"/>
    </row>
    <row r="91" spans="1:22" ht="15.75" x14ac:dyDescent="0.25">
      <c r="A91" s="12" t="s">
        <v>229</v>
      </c>
      <c r="B91" s="13">
        <v>68767</v>
      </c>
      <c r="C91" s="13">
        <v>138847</v>
      </c>
      <c r="D91" s="64">
        <f t="shared" si="4"/>
        <v>101.90934605261245</v>
      </c>
      <c r="E91" s="30">
        <f t="shared" si="5"/>
        <v>4.9498317686234817E-3</v>
      </c>
      <c r="F91" s="6"/>
      <c r="G91" s="6"/>
      <c r="H91" s="6"/>
      <c r="I91" s="6"/>
      <c r="J91" s="6"/>
      <c r="K91" s="6"/>
      <c r="L91" s="12" t="s">
        <v>253</v>
      </c>
      <c r="M91" s="13">
        <v>4317831</v>
      </c>
      <c r="N91" s="13">
        <v>3467418</v>
      </c>
      <c r="O91" s="30">
        <f t="shared" si="6"/>
        <v>-19.695374830557284</v>
      </c>
      <c r="P91" s="30">
        <f t="shared" si="7"/>
        <v>6.49040405695505E-2</v>
      </c>
      <c r="Q91" s="6"/>
      <c r="R91" s="6"/>
      <c r="S91" s="6"/>
      <c r="T91" s="6"/>
      <c r="U91" s="6"/>
      <c r="V91" s="6"/>
    </row>
    <row r="92" spans="1:22" ht="15.75" x14ac:dyDescent="0.25">
      <c r="A92" s="12" t="s">
        <v>193</v>
      </c>
      <c r="B92" s="32">
        <v>4806843</v>
      </c>
      <c r="C92" s="13">
        <v>131063</v>
      </c>
      <c r="D92" s="64">
        <f t="shared" si="4"/>
        <v>-97.273407931151482</v>
      </c>
      <c r="E92" s="30">
        <f t="shared" si="5"/>
        <v>4.6723357443164007E-3</v>
      </c>
      <c r="F92" s="6"/>
      <c r="G92" s="6"/>
      <c r="H92" s="6"/>
      <c r="I92" s="6"/>
      <c r="J92" s="6"/>
      <c r="K92" s="6"/>
      <c r="L92" s="12" t="s">
        <v>283</v>
      </c>
      <c r="M92" s="13">
        <v>1633270</v>
      </c>
      <c r="N92" s="13">
        <v>3347700</v>
      </c>
      <c r="O92" s="30">
        <f t="shared" si="6"/>
        <v>104.96917227402696</v>
      </c>
      <c r="P92" s="30">
        <f t="shared" si="7"/>
        <v>6.2663127611001665E-2</v>
      </c>
      <c r="Q92" s="6"/>
      <c r="R92" s="6"/>
      <c r="S92" s="6"/>
      <c r="T92" s="6"/>
      <c r="U92" s="6"/>
      <c r="V92" s="6"/>
    </row>
    <row r="93" spans="1:22" ht="15.75" x14ac:dyDescent="0.25">
      <c r="A93" s="12" t="s">
        <v>234</v>
      </c>
      <c r="B93" s="32">
        <v>169660</v>
      </c>
      <c r="C93" s="13">
        <v>127820</v>
      </c>
      <c r="D93" s="64">
        <f t="shared" si="4"/>
        <v>-24.66108687964163</v>
      </c>
      <c r="E93" s="30">
        <f t="shared" si="5"/>
        <v>4.5567242840353298E-3</v>
      </c>
      <c r="F93" s="6"/>
      <c r="G93" s="6"/>
      <c r="H93" s="6"/>
      <c r="I93" s="6"/>
      <c r="J93" s="6"/>
      <c r="K93" s="6"/>
      <c r="L93" s="12" t="s">
        <v>198</v>
      </c>
      <c r="M93" s="13">
        <v>3827254</v>
      </c>
      <c r="N93" s="13">
        <v>3191835</v>
      </c>
      <c r="O93" s="30">
        <f t="shared" si="6"/>
        <v>-16.602477912362232</v>
      </c>
      <c r="P93" s="30">
        <f t="shared" si="7"/>
        <v>5.9745605615276615E-2</v>
      </c>
      <c r="Q93" s="6"/>
      <c r="R93" s="6"/>
      <c r="S93" s="6"/>
      <c r="T93" s="6"/>
      <c r="U93" s="6"/>
      <c r="V93" s="6"/>
    </row>
    <row r="94" spans="1:22" ht="30" x14ac:dyDescent="0.25">
      <c r="A94" s="12" t="s">
        <v>224</v>
      </c>
      <c r="B94" s="32">
        <v>405198</v>
      </c>
      <c r="C94" s="13">
        <v>111413</v>
      </c>
      <c r="D94" s="64">
        <f t="shared" si="4"/>
        <v>-72.504059743631515</v>
      </c>
      <c r="E94" s="30">
        <f t="shared" si="5"/>
        <v>3.9718222708279467E-3</v>
      </c>
      <c r="F94" s="6"/>
      <c r="G94" s="6"/>
      <c r="H94" s="6"/>
      <c r="I94" s="6"/>
      <c r="J94" s="6"/>
      <c r="K94" s="6"/>
      <c r="L94" s="12" t="s">
        <v>220</v>
      </c>
      <c r="M94" s="13">
        <v>2389037</v>
      </c>
      <c r="N94" s="13">
        <v>3178712</v>
      </c>
      <c r="O94" s="30">
        <f t="shared" si="6"/>
        <v>33.054113435664675</v>
      </c>
      <c r="P94" s="30">
        <f t="shared" si="7"/>
        <v>5.9499965855549286E-2</v>
      </c>
      <c r="Q94" s="6"/>
      <c r="R94" s="6"/>
      <c r="S94" s="6"/>
      <c r="T94" s="6"/>
      <c r="U94" s="6"/>
      <c r="V94" s="6"/>
    </row>
    <row r="95" spans="1:22" ht="30" x14ac:dyDescent="0.25">
      <c r="A95" s="12" t="s">
        <v>226</v>
      </c>
      <c r="B95" s="13">
        <v>427698</v>
      </c>
      <c r="C95" s="13">
        <v>98592</v>
      </c>
      <c r="D95" s="64">
        <f t="shared" si="4"/>
        <v>-76.948220473324639</v>
      </c>
      <c r="E95" s="30">
        <f t="shared" si="5"/>
        <v>3.5147595103396279E-3</v>
      </c>
      <c r="F95" s="6"/>
      <c r="G95" s="6"/>
      <c r="H95" s="6"/>
      <c r="I95" s="6"/>
      <c r="J95" s="6"/>
      <c r="K95" s="6"/>
      <c r="L95" s="12" t="s">
        <v>289</v>
      </c>
      <c r="M95" s="13">
        <v>1133476</v>
      </c>
      <c r="N95" s="13">
        <v>3127824</v>
      </c>
      <c r="O95" s="30">
        <f t="shared" si="6"/>
        <v>175.94973338650311</v>
      </c>
      <c r="P95" s="30">
        <f t="shared" si="7"/>
        <v>5.8547430909804847E-2</v>
      </c>
      <c r="Q95" s="6"/>
      <c r="R95" s="6"/>
      <c r="S95" s="6"/>
      <c r="T95" s="6"/>
      <c r="U95" s="6"/>
      <c r="V95" s="6"/>
    </row>
    <row r="96" spans="1:22" ht="15.75" x14ac:dyDescent="0.25">
      <c r="A96" s="12" t="s">
        <v>287</v>
      </c>
      <c r="B96" s="13">
        <v>0</v>
      </c>
      <c r="C96" s="13">
        <v>57214</v>
      </c>
      <c r="D96" s="64" t="e">
        <f t="shared" si="4"/>
        <v>#DIV/0!</v>
      </c>
      <c r="E96" s="30">
        <f t="shared" si="5"/>
        <v>2.0396528179220572E-3</v>
      </c>
      <c r="F96" s="6"/>
      <c r="G96" s="6"/>
      <c r="H96" s="6"/>
      <c r="I96" s="6"/>
      <c r="J96" s="6"/>
      <c r="K96" s="6"/>
      <c r="L96" s="12" t="s">
        <v>247</v>
      </c>
      <c r="M96" s="13">
        <v>4157909</v>
      </c>
      <c r="N96" s="13">
        <v>3070850</v>
      </c>
      <c r="O96" s="30">
        <f t="shared" si="6"/>
        <v>-26.144367276917308</v>
      </c>
      <c r="P96" s="30">
        <f t="shared" si="7"/>
        <v>5.7480976618049545E-2</v>
      </c>
      <c r="Q96" s="6"/>
      <c r="R96" s="6"/>
      <c r="S96" s="6"/>
      <c r="T96" s="6"/>
      <c r="U96" s="6"/>
      <c r="V96" s="6"/>
    </row>
    <row r="97" spans="1:22" ht="15.75" x14ac:dyDescent="0.25">
      <c r="A97" s="12" t="s">
        <v>248</v>
      </c>
      <c r="B97" s="32">
        <v>0</v>
      </c>
      <c r="C97" s="13">
        <v>55580</v>
      </c>
      <c r="D97" s="64" t="e">
        <f t="shared" si="4"/>
        <v>#DIV/0!</v>
      </c>
      <c r="E97" s="30">
        <f t="shared" si="5"/>
        <v>1.981401468523577E-3</v>
      </c>
      <c r="F97" s="6"/>
      <c r="G97" s="6"/>
      <c r="H97" s="6"/>
      <c r="I97" s="6"/>
      <c r="J97" s="6"/>
      <c r="K97" s="6"/>
      <c r="L97" s="12" t="s">
        <v>290</v>
      </c>
      <c r="M97" s="13">
        <v>615063</v>
      </c>
      <c r="N97" s="13">
        <v>3049817</v>
      </c>
      <c r="O97" s="30">
        <f t="shared" si="6"/>
        <v>395.85440841019539</v>
      </c>
      <c r="P97" s="30">
        <f t="shared" si="7"/>
        <v>5.7087275401380741E-2</v>
      </c>
      <c r="Q97" s="6"/>
      <c r="R97" s="6"/>
      <c r="S97" s="6"/>
      <c r="T97" s="6"/>
      <c r="U97" s="6"/>
      <c r="V97" s="6"/>
    </row>
    <row r="98" spans="1:22" ht="30" x14ac:dyDescent="0.25">
      <c r="A98" s="12" t="s">
        <v>249</v>
      </c>
      <c r="B98" s="32">
        <v>37313</v>
      </c>
      <c r="C98" s="13">
        <v>51962</v>
      </c>
      <c r="D98" s="64">
        <f t="shared" si="4"/>
        <v>39.259775413394806</v>
      </c>
      <c r="E98" s="30">
        <f t="shared" si="5"/>
        <v>1.8524214305041761E-3</v>
      </c>
      <c r="F98" s="6"/>
      <c r="G98" s="6"/>
      <c r="H98" s="6"/>
      <c r="I98" s="6"/>
      <c r="J98" s="6"/>
      <c r="K98" s="6"/>
      <c r="L98" s="12" t="s">
        <v>270</v>
      </c>
      <c r="M98" s="13">
        <v>938994</v>
      </c>
      <c r="N98" s="13">
        <v>2680990</v>
      </c>
      <c r="O98" s="30">
        <f t="shared" si="6"/>
        <v>185.51726635100971</v>
      </c>
      <c r="P98" s="30">
        <f t="shared" si="7"/>
        <v>5.0183474771879011E-2</v>
      </c>
      <c r="Q98" s="6"/>
      <c r="R98" s="6"/>
      <c r="S98" s="6"/>
      <c r="T98" s="6"/>
      <c r="U98" s="6"/>
      <c r="V98" s="6"/>
    </row>
    <row r="99" spans="1:22" ht="15.75" x14ac:dyDescent="0.25">
      <c r="A99" s="12" t="s">
        <v>236</v>
      </c>
      <c r="B99" s="32">
        <v>157615</v>
      </c>
      <c r="C99" s="13">
        <v>51469</v>
      </c>
      <c r="D99" s="64">
        <f t="shared" si="4"/>
        <v>-67.345113092028043</v>
      </c>
      <c r="E99" s="30">
        <f t="shared" si="5"/>
        <v>1.8348462069708526E-3</v>
      </c>
      <c r="F99" s="6"/>
      <c r="G99" s="6"/>
      <c r="H99" s="6"/>
      <c r="I99" s="6"/>
      <c r="J99" s="6"/>
      <c r="K99" s="6"/>
      <c r="L99" s="12" t="s">
        <v>230</v>
      </c>
      <c r="M99" s="13">
        <v>1356417</v>
      </c>
      <c r="N99" s="13">
        <v>2613820</v>
      </c>
      <c r="O99" s="30">
        <f t="shared" si="6"/>
        <v>92.700327406689837</v>
      </c>
      <c r="P99" s="30">
        <f t="shared" si="7"/>
        <v>4.8926169074943515E-2</v>
      </c>
      <c r="Q99" s="6"/>
      <c r="R99" s="6"/>
      <c r="S99" s="6"/>
      <c r="T99" s="6"/>
      <c r="U99" s="6"/>
      <c r="V99" s="6"/>
    </row>
    <row r="100" spans="1:22" ht="15.75" x14ac:dyDescent="0.25">
      <c r="A100" s="12" t="s">
        <v>254</v>
      </c>
      <c r="B100" s="32">
        <v>2645</v>
      </c>
      <c r="C100" s="13">
        <v>43200</v>
      </c>
      <c r="D100" s="64">
        <f t="shared" si="4"/>
        <v>1533.2703213610584</v>
      </c>
      <c r="E100" s="30">
        <f t="shared" si="5"/>
        <v>1.540060155455533E-3</v>
      </c>
      <c r="F100" s="6"/>
      <c r="G100" s="6"/>
      <c r="H100" s="6"/>
      <c r="I100" s="6"/>
      <c r="J100" s="6"/>
      <c r="K100" s="6"/>
      <c r="L100" s="12" t="s">
        <v>239</v>
      </c>
      <c r="M100" s="13">
        <v>3189726</v>
      </c>
      <c r="N100" s="13">
        <v>2531077</v>
      </c>
      <c r="O100" s="30">
        <f t="shared" si="6"/>
        <v>-20.649077695074752</v>
      </c>
      <c r="P100" s="30">
        <f t="shared" si="7"/>
        <v>4.7377363874980219E-2</v>
      </c>
      <c r="Q100" s="6"/>
      <c r="R100" s="6"/>
      <c r="S100" s="6"/>
      <c r="T100" s="6"/>
      <c r="U100" s="6"/>
      <c r="V100" s="6"/>
    </row>
    <row r="101" spans="1:22" ht="15.75" x14ac:dyDescent="0.25">
      <c r="A101" s="12" t="s">
        <v>243</v>
      </c>
      <c r="B101" s="32">
        <v>33049</v>
      </c>
      <c r="C101" s="13">
        <v>29634</v>
      </c>
      <c r="D101" s="64">
        <f t="shared" si="4"/>
        <v>-10.333141698689829</v>
      </c>
      <c r="E101" s="30">
        <f t="shared" si="5"/>
        <v>1.0564384871937331E-3</v>
      </c>
      <c r="F101" s="6"/>
      <c r="G101" s="6"/>
      <c r="H101" s="6"/>
      <c r="I101" s="6"/>
      <c r="J101" s="6"/>
      <c r="K101" s="6"/>
      <c r="L101" s="12" t="s">
        <v>282</v>
      </c>
      <c r="M101" s="13">
        <v>810543</v>
      </c>
      <c r="N101" s="13">
        <v>2462557</v>
      </c>
      <c r="O101" s="30">
        <f t="shared" si="6"/>
        <v>203.81571366355644</v>
      </c>
      <c r="P101" s="30">
        <f t="shared" si="7"/>
        <v>4.609478852357303E-2</v>
      </c>
      <c r="Q101" s="6"/>
      <c r="R101" s="6"/>
      <c r="S101" s="6"/>
      <c r="T101" s="6"/>
      <c r="U101" s="6"/>
      <c r="V101" s="6"/>
    </row>
    <row r="102" spans="1:22" ht="15.75" x14ac:dyDescent="0.25">
      <c r="A102" s="12" t="s">
        <v>279</v>
      </c>
      <c r="B102" s="13">
        <v>0</v>
      </c>
      <c r="C102" s="13">
        <v>29183</v>
      </c>
      <c r="D102" s="64" t="e">
        <f t="shared" si="4"/>
        <v>#DIV/0!</v>
      </c>
      <c r="E102" s="30">
        <f t="shared" si="5"/>
        <v>1.0403605443671023E-3</v>
      </c>
      <c r="F102" s="6"/>
      <c r="G102" s="6"/>
      <c r="H102" s="6"/>
      <c r="I102" s="6"/>
      <c r="J102" s="6"/>
      <c r="K102" s="6"/>
      <c r="L102" s="12" t="s">
        <v>213</v>
      </c>
      <c r="M102" s="13">
        <v>5993416</v>
      </c>
      <c r="N102" s="13">
        <v>2421653</v>
      </c>
      <c r="O102" s="30">
        <f t="shared" si="6"/>
        <v>-59.594778670461054</v>
      </c>
      <c r="P102" s="30">
        <f t="shared" si="7"/>
        <v>4.5329136711343622E-2</v>
      </c>
      <c r="Q102" s="6"/>
      <c r="R102" s="6"/>
      <c r="S102" s="6"/>
      <c r="T102" s="6"/>
      <c r="U102" s="6"/>
      <c r="V102" s="6"/>
    </row>
    <row r="103" spans="1:22" ht="15.75" x14ac:dyDescent="0.25">
      <c r="A103" s="12" t="s">
        <v>251</v>
      </c>
      <c r="B103" s="13">
        <v>21093</v>
      </c>
      <c r="C103" s="13">
        <v>23000</v>
      </c>
      <c r="D103" s="64">
        <f t="shared" si="4"/>
        <v>9.0409140473142884</v>
      </c>
      <c r="E103" s="30">
        <f t="shared" si="5"/>
        <v>8.1993943461752914E-4</v>
      </c>
      <c r="F103" s="6"/>
      <c r="G103" s="6"/>
      <c r="H103" s="6"/>
      <c r="I103" s="6"/>
      <c r="J103" s="6"/>
      <c r="K103" s="6"/>
      <c r="L103" s="12" t="s">
        <v>246</v>
      </c>
      <c r="M103" s="13">
        <v>2057499</v>
      </c>
      <c r="N103" s="13">
        <v>2351700</v>
      </c>
      <c r="O103" s="30">
        <f t="shared" si="6"/>
        <v>14.298961992205108</v>
      </c>
      <c r="P103" s="30">
        <f t="shared" si="7"/>
        <v>4.4019738089671308E-2</v>
      </c>
      <c r="Q103" s="6"/>
      <c r="R103" s="6"/>
      <c r="S103" s="6"/>
      <c r="T103" s="6"/>
      <c r="U103" s="6"/>
      <c r="V103" s="6"/>
    </row>
    <row r="104" spans="1:22" ht="15.75" x14ac:dyDescent="0.25">
      <c r="A104" s="12" t="s">
        <v>275</v>
      </c>
      <c r="B104" s="13">
        <v>0</v>
      </c>
      <c r="C104" s="13">
        <v>22037</v>
      </c>
      <c r="D104" s="64" t="e">
        <f t="shared" si="4"/>
        <v>#DIV/0!</v>
      </c>
      <c r="E104" s="30">
        <f t="shared" si="5"/>
        <v>7.8560892698549957E-4</v>
      </c>
      <c r="F104" s="6"/>
      <c r="G104" s="6"/>
      <c r="H104" s="6"/>
      <c r="I104" s="6"/>
      <c r="J104" s="6"/>
      <c r="K104" s="6"/>
      <c r="L104" s="12" t="s">
        <v>212</v>
      </c>
      <c r="M104" s="13">
        <v>6485911</v>
      </c>
      <c r="N104" s="13">
        <v>2324007</v>
      </c>
      <c r="O104" s="30">
        <f t="shared" si="6"/>
        <v>-64.168379738790748</v>
      </c>
      <c r="P104" s="30">
        <f t="shared" si="7"/>
        <v>4.3501373244275519E-2</v>
      </c>
      <c r="Q104" s="6"/>
      <c r="R104" s="6"/>
      <c r="S104" s="6"/>
      <c r="T104" s="6"/>
      <c r="U104" s="6"/>
      <c r="V104" s="6"/>
    </row>
    <row r="105" spans="1:22" ht="15.75" x14ac:dyDescent="0.25">
      <c r="A105" s="12" t="s">
        <v>246</v>
      </c>
      <c r="B105" s="32">
        <v>50761</v>
      </c>
      <c r="C105" s="13">
        <v>13049</v>
      </c>
      <c r="D105" s="64">
        <f t="shared" si="4"/>
        <v>-74.293256634030058</v>
      </c>
      <c r="E105" s="30">
        <f t="shared" si="5"/>
        <v>4.6519085575322337E-4</v>
      </c>
      <c r="F105" s="6"/>
      <c r="G105" s="6"/>
      <c r="H105" s="6"/>
      <c r="I105" s="6"/>
      <c r="J105" s="6"/>
      <c r="K105" s="6"/>
      <c r="L105" s="12" t="s">
        <v>249</v>
      </c>
      <c r="M105" s="13">
        <v>4173632</v>
      </c>
      <c r="N105" s="13">
        <v>2313192</v>
      </c>
      <c r="O105" s="30">
        <f t="shared" si="6"/>
        <v>-44.576043120236761</v>
      </c>
      <c r="P105" s="30">
        <f t="shared" si="7"/>
        <v>4.329893523456349E-2</v>
      </c>
      <c r="Q105" s="6"/>
      <c r="R105" s="6"/>
      <c r="S105" s="6"/>
      <c r="T105" s="6"/>
      <c r="U105" s="6"/>
      <c r="V105" s="6"/>
    </row>
    <row r="106" spans="1:22" ht="15.75" x14ac:dyDescent="0.25">
      <c r="A106" s="12" t="s">
        <v>219</v>
      </c>
      <c r="B106" s="32">
        <v>734949</v>
      </c>
      <c r="C106" s="13">
        <v>10169</v>
      </c>
      <c r="D106" s="64">
        <f t="shared" si="4"/>
        <v>-98.616366577816962</v>
      </c>
      <c r="E106" s="30">
        <f t="shared" si="5"/>
        <v>3.6252017872285451E-4</v>
      </c>
      <c r="F106" s="6"/>
      <c r="G106" s="6"/>
      <c r="H106" s="6"/>
      <c r="I106" s="6"/>
      <c r="J106" s="6"/>
      <c r="K106" s="6"/>
      <c r="L106" s="12" t="s">
        <v>238</v>
      </c>
      <c r="M106" s="13">
        <v>2017146</v>
      </c>
      <c r="N106" s="32">
        <v>2280357</v>
      </c>
      <c r="O106" s="30">
        <f t="shared" si="6"/>
        <v>13.048683635195474</v>
      </c>
      <c r="P106" s="30">
        <f t="shared" si="7"/>
        <v>4.2684321083024446E-2</v>
      </c>
      <c r="Q106" s="6"/>
      <c r="R106" s="6"/>
      <c r="S106" s="6"/>
      <c r="T106" s="6"/>
      <c r="U106" s="6"/>
      <c r="V106" s="6"/>
    </row>
    <row r="107" spans="1:22" ht="15.75" x14ac:dyDescent="0.25">
      <c r="A107" s="12" t="s">
        <v>235</v>
      </c>
      <c r="B107" s="32">
        <v>238800</v>
      </c>
      <c r="C107" s="13">
        <v>8854</v>
      </c>
      <c r="D107" s="64">
        <f t="shared" si="4"/>
        <v>-96.292294807370183</v>
      </c>
      <c r="E107" s="30">
        <f t="shared" si="5"/>
        <v>3.1564103278711316E-4</v>
      </c>
      <c r="F107" s="6"/>
      <c r="G107" s="6"/>
      <c r="H107" s="6"/>
      <c r="I107" s="6"/>
      <c r="J107" s="6"/>
      <c r="K107" s="6"/>
      <c r="L107" s="12" t="s">
        <v>252</v>
      </c>
      <c r="M107" s="13">
        <v>2168426</v>
      </c>
      <c r="N107" s="13">
        <v>2093981</v>
      </c>
      <c r="O107" s="30">
        <f t="shared" si="6"/>
        <v>-3.4331353710018249</v>
      </c>
      <c r="P107" s="30">
        <f t="shared" si="7"/>
        <v>3.9195686177976787E-2</v>
      </c>
      <c r="Q107" s="6"/>
      <c r="R107" s="6"/>
      <c r="S107" s="6"/>
      <c r="T107" s="6"/>
      <c r="U107" s="6"/>
      <c r="V107" s="6"/>
    </row>
    <row r="108" spans="1:22" ht="15.75" x14ac:dyDescent="0.25">
      <c r="A108" s="12" t="s">
        <v>239</v>
      </c>
      <c r="B108" s="13">
        <v>0</v>
      </c>
      <c r="C108" s="13">
        <v>8742</v>
      </c>
      <c r="D108" s="64" t="e">
        <f t="shared" si="4"/>
        <v>#DIV/0!</v>
      </c>
      <c r="E108" s="30">
        <f t="shared" si="5"/>
        <v>3.1164828423593214E-4</v>
      </c>
      <c r="F108" s="6"/>
      <c r="G108" s="6"/>
      <c r="H108" s="6"/>
      <c r="I108" s="6"/>
      <c r="J108" s="6"/>
      <c r="K108" s="6"/>
      <c r="L108" s="12" t="s">
        <v>279</v>
      </c>
      <c r="M108" s="13">
        <v>5040698</v>
      </c>
      <c r="N108" s="32">
        <v>1972055</v>
      </c>
      <c r="O108" s="30">
        <f t="shared" si="6"/>
        <v>-60.8773427807022</v>
      </c>
      <c r="P108" s="30">
        <f t="shared" si="7"/>
        <v>3.6913443295669833E-2</v>
      </c>
      <c r="Q108" s="6"/>
      <c r="R108" s="6"/>
      <c r="S108" s="6"/>
      <c r="T108" s="6"/>
      <c r="U108" s="6"/>
      <c r="V108" s="6"/>
    </row>
    <row r="109" spans="1:22" ht="15.75" x14ac:dyDescent="0.25">
      <c r="A109" s="12" t="s">
        <v>272</v>
      </c>
      <c r="B109" s="32">
        <v>0</v>
      </c>
      <c r="C109" s="13">
        <v>8372</v>
      </c>
      <c r="D109" s="64" t="e">
        <f t="shared" si="4"/>
        <v>#DIV/0!</v>
      </c>
      <c r="E109" s="30">
        <f t="shared" si="5"/>
        <v>2.9845795420078064E-4</v>
      </c>
      <c r="F109" s="6"/>
      <c r="G109" s="6"/>
      <c r="H109" s="6"/>
      <c r="I109" s="6"/>
      <c r="J109" s="6"/>
      <c r="K109" s="6"/>
      <c r="L109" s="12" t="s">
        <v>257</v>
      </c>
      <c r="M109" s="13">
        <v>268139</v>
      </c>
      <c r="N109" s="32">
        <v>1866980</v>
      </c>
      <c r="O109" s="30">
        <f t="shared" si="6"/>
        <v>596.27320158574469</v>
      </c>
      <c r="P109" s="30">
        <f t="shared" si="7"/>
        <v>3.4946621855957198E-2</v>
      </c>
      <c r="Q109" s="6"/>
      <c r="R109" s="6"/>
      <c r="S109" s="6"/>
      <c r="T109" s="6"/>
      <c r="U109" s="6"/>
      <c r="V109" s="6"/>
    </row>
    <row r="110" spans="1:22" ht="15.75" x14ac:dyDescent="0.25">
      <c r="A110" s="12" t="s">
        <v>253</v>
      </c>
      <c r="B110" s="32">
        <v>12827</v>
      </c>
      <c r="C110" s="13">
        <v>7469</v>
      </c>
      <c r="D110" s="64">
        <f t="shared" si="4"/>
        <v>-41.771263740547283</v>
      </c>
      <c r="E110" s="30">
        <f t="shared" si="5"/>
        <v>2.6626641900688369E-4</v>
      </c>
      <c r="F110" s="6"/>
      <c r="G110" s="6"/>
      <c r="H110" s="6"/>
      <c r="I110" s="6"/>
      <c r="J110" s="6"/>
      <c r="K110" s="6"/>
      <c r="L110" s="12" t="s">
        <v>259</v>
      </c>
      <c r="M110" s="13">
        <v>653876</v>
      </c>
      <c r="N110" s="13">
        <v>1850834</v>
      </c>
      <c r="O110" s="30">
        <f t="shared" si="6"/>
        <v>183.05580874661251</v>
      </c>
      <c r="P110" s="30">
        <f t="shared" si="7"/>
        <v>3.4644396788475869E-2</v>
      </c>
      <c r="Q110" s="6"/>
      <c r="R110" s="6"/>
      <c r="S110" s="6"/>
      <c r="T110" s="6"/>
      <c r="U110" s="6"/>
      <c r="V110" s="6"/>
    </row>
    <row r="111" spans="1:22" ht="15.75" x14ac:dyDescent="0.25">
      <c r="A111" s="12" t="s">
        <v>247</v>
      </c>
      <c r="B111" s="32">
        <v>4024</v>
      </c>
      <c r="C111" s="13">
        <v>5961</v>
      </c>
      <c r="D111" s="64">
        <f t="shared" si="4"/>
        <v>48.136182902584494</v>
      </c>
      <c r="E111" s="30">
        <f t="shared" si="5"/>
        <v>2.1250691172848224E-4</v>
      </c>
      <c r="F111" s="6"/>
      <c r="G111" s="6"/>
      <c r="H111" s="6"/>
      <c r="I111" s="6"/>
      <c r="J111" s="6"/>
      <c r="K111" s="6"/>
      <c r="L111" s="12" t="s">
        <v>273</v>
      </c>
      <c r="M111" s="13">
        <v>1672946</v>
      </c>
      <c r="N111" s="13">
        <v>1678991</v>
      </c>
      <c r="O111" s="30">
        <f t="shared" si="6"/>
        <v>0.36133862061298316</v>
      </c>
      <c r="P111" s="30">
        <f t="shared" si="7"/>
        <v>3.1427794393381517E-2</v>
      </c>
      <c r="Q111" s="6"/>
      <c r="R111" s="6"/>
      <c r="S111" s="6"/>
      <c r="T111" s="6"/>
      <c r="U111" s="6"/>
      <c r="V111" s="6"/>
    </row>
    <row r="112" spans="1:22" ht="15.75" x14ac:dyDescent="0.25">
      <c r="A112" s="12" t="s">
        <v>257</v>
      </c>
      <c r="B112" s="32">
        <v>0</v>
      </c>
      <c r="C112" s="13">
        <v>5911</v>
      </c>
      <c r="D112" s="64" t="e">
        <f t="shared" si="4"/>
        <v>#DIV/0!</v>
      </c>
      <c r="E112" s="30">
        <f t="shared" si="5"/>
        <v>2.1072443469670501E-4</v>
      </c>
      <c r="F112" s="6"/>
      <c r="G112" s="6"/>
      <c r="H112" s="6"/>
      <c r="I112" s="6"/>
      <c r="J112" s="6"/>
      <c r="K112" s="6"/>
      <c r="L112" s="12" t="s">
        <v>219</v>
      </c>
      <c r="M112" s="13">
        <v>2674766</v>
      </c>
      <c r="N112" s="32">
        <v>1670078</v>
      </c>
      <c r="O112" s="30">
        <f t="shared" si="6"/>
        <v>-37.561715679053798</v>
      </c>
      <c r="P112" s="30">
        <f t="shared" si="7"/>
        <v>3.12609585190807E-2</v>
      </c>
      <c r="Q112" s="6"/>
      <c r="R112" s="6"/>
      <c r="S112" s="6"/>
      <c r="T112" s="6"/>
      <c r="U112" s="6"/>
      <c r="V112" s="6"/>
    </row>
    <row r="113" spans="1:22" ht="15.75" x14ac:dyDescent="0.25">
      <c r="A113" s="12" t="s">
        <v>267</v>
      </c>
      <c r="B113" s="32">
        <v>0</v>
      </c>
      <c r="C113" s="13">
        <v>5242</v>
      </c>
      <c r="D113" s="64" t="e">
        <f t="shared" si="4"/>
        <v>#DIV/0!</v>
      </c>
      <c r="E113" s="30">
        <f t="shared" si="5"/>
        <v>1.8687489201152556E-4</v>
      </c>
      <c r="F113" s="6"/>
      <c r="G113" s="6"/>
      <c r="H113" s="6"/>
      <c r="I113" s="6"/>
      <c r="J113" s="6"/>
      <c r="K113" s="6"/>
      <c r="L113" s="12" t="s">
        <v>237</v>
      </c>
      <c r="M113" s="13">
        <v>1517796</v>
      </c>
      <c r="N113" s="13">
        <v>1579528</v>
      </c>
      <c r="O113" s="30">
        <f t="shared" si="6"/>
        <v>4.0672132486842827</v>
      </c>
      <c r="P113" s="30">
        <f t="shared" si="7"/>
        <v>2.9566019843220794E-2</v>
      </c>
      <c r="Q113" s="6"/>
      <c r="R113" s="6"/>
      <c r="S113" s="6"/>
      <c r="T113" s="6"/>
      <c r="U113" s="6"/>
      <c r="V113" s="6"/>
    </row>
    <row r="114" spans="1:22" ht="15.75" x14ac:dyDescent="0.25">
      <c r="A114" s="12" t="s">
        <v>291</v>
      </c>
      <c r="B114" s="32">
        <v>0</v>
      </c>
      <c r="C114" s="13">
        <v>4247</v>
      </c>
      <c r="D114" s="64" t="e">
        <f t="shared" si="4"/>
        <v>#DIV/0!</v>
      </c>
      <c r="E114" s="30">
        <f t="shared" si="5"/>
        <v>1.5140359907915853E-4</v>
      </c>
      <c r="F114" s="6"/>
      <c r="G114" s="6"/>
      <c r="H114" s="6"/>
      <c r="I114" s="6"/>
      <c r="J114" s="6"/>
      <c r="K114" s="6"/>
      <c r="L114" s="12" t="s">
        <v>181</v>
      </c>
      <c r="M114" s="13">
        <v>2165666</v>
      </c>
      <c r="N114" s="13">
        <v>1563209</v>
      </c>
      <c r="O114" s="30">
        <f t="shared" si="6"/>
        <v>-27.818555585210277</v>
      </c>
      <c r="P114" s="30">
        <f t="shared" si="7"/>
        <v>2.9260556516314574E-2</v>
      </c>
      <c r="Q114" s="6"/>
      <c r="R114" s="6"/>
      <c r="S114" s="6"/>
      <c r="T114" s="6"/>
      <c r="U114" s="6"/>
      <c r="V114" s="6"/>
    </row>
    <row r="115" spans="1:22" ht="15.75" x14ac:dyDescent="0.25">
      <c r="A115" s="12" t="s">
        <v>238</v>
      </c>
      <c r="B115" s="13">
        <v>33737</v>
      </c>
      <c r="C115" s="13">
        <v>2995</v>
      </c>
      <c r="D115" s="64">
        <f t="shared" si="4"/>
        <v>-91.122506446927702</v>
      </c>
      <c r="E115" s="30">
        <f t="shared" si="5"/>
        <v>1.0677037420345651E-4</v>
      </c>
      <c r="F115" s="6"/>
      <c r="G115" s="6"/>
      <c r="H115" s="6"/>
      <c r="I115" s="6"/>
      <c r="J115" s="6"/>
      <c r="K115" s="6"/>
      <c r="L115" s="12" t="s">
        <v>187</v>
      </c>
      <c r="M115" s="13">
        <v>1981118</v>
      </c>
      <c r="N115" s="13">
        <v>1549063</v>
      </c>
      <c r="O115" s="30">
        <f t="shared" si="6"/>
        <v>-21.808645421423662</v>
      </c>
      <c r="P115" s="30">
        <f t="shared" si="7"/>
        <v>2.8995767973976488E-2</v>
      </c>
      <c r="Q115" s="6"/>
      <c r="R115" s="6"/>
      <c r="S115" s="6"/>
      <c r="T115" s="6"/>
      <c r="U115" s="6"/>
      <c r="V115" s="6"/>
    </row>
    <row r="116" spans="1:22" ht="15.75" x14ac:dyDescent="0.25">
      <c r="A116" s="12" t="s">
        <v>263</v>
      </c>
      <c r="B116" s="13">
        <v>1200</v>
      </c>
      <c r="C116" s="32">
        <v>1726</v>
      </c>
      <c r="D116" s="64">
        <f t="shared" si="4"/>
        <v>43.833333333333314</v>
      </c>
      <c r="E116" s="30">
        <f t="shared" si="5"/>
        <v>6.1531107136950235E-5</v>
      </c>
      <c r="F116" s="6"/>
      <c r="G116" s="6"/>
      <c r="H116" s="6"/>
      <c r="I116" s="6"/>
      <c r="J116" s="6"/>
      <c r="K116" s="6"/>
      <c r="L116" s="12" t="s">
        <v>215</v>
      </c>
      <c r="M116" s="13">
        <v>1177426</v>
      </c>
      <c r="N116" s="13">
        <v>1405767</v>
      </c>
      <c r="O116" s="30">
        <f t="shared" si="6"/>
        <v>19.393235753244781</v>
      </c>
      <c r="P116" s="30">
        <f t="shared" si="7"/>
        <v>2.6313515820514079E-2</v>
      </c>
      <c r="Q116" s="6"/>
      <c r="R116" s="6"/>
      <c r="S116" s="6"/>
      <c r="T116" s="6"/>
      <c r="U116" s="6"/>
      <c r="V116" s="6"/>
    </row>
    <row r="117" spans="1:22" ht="15.75" x14ac:dyDescent="0.25">
      <c r="A117" s="12" t="s">
        <v>277</v>
      </c>
      <c r="B117" s="13">
        <v>0</v>
      </c>
      <c r="C117" s="32">
        <v>1533</v>
      </c>
      <c r="D117" s="64" t="e">
        <f t="shared" si="4"/>
        <v>#DIV/0!</v>
      </c>
      <c r="E117" s="30">
        <f t="shared" si="5"/>
        <v>5.4650745794290088E-5</v>
      </c>
      <c r="F117" s="6"/>
      <c r="G117" s="6"/>
      <c r="H117" s="6"/>
      <c r="I117" s="6"/>
      <c r="J117" s="6"/>
      <c r="K117" s="6"/>
      <c r="L117" s="12" t="s">
        <v>263</v>
      </c>
      <c r="M117" s="13">
        <v>3650564</v>
      </c>
      <c r="N117" s="13">
        <v>1343428</v>
      </c>
      <c r="O117" s="30">
        <f t="shared" si="6"/>
        <v>-63.199439867373918</v>
      </c>
      <c r="P117" s="30">
        <f t="shared" si="7"/>
        <v>2.5146638050062058E-2</v>
      </c>
      <c r="Q117" s="6"/>
      <c r="R117" s="6"/>
      <c r="S117" s="6"/>
      <c r="T117" s="6"/>
      <c r="U117" s="6"/>
      <c r="V117" s="6"/>
    </row>
    <row r="118" spans="1:22" ht="15.75" x14ac:dyDescent="0.25">
      <c r="A118" s="12" t="s">
        <v>284</v>
      </c>
      <c r="B118" s="13">
        <v>0</v>
      </c>
      <c r="C118" s="32">
        <v>1352</v>
      </c>
      <c r="D118" s="64" t="e">
        <f t="shared" si="4"/>
        <v>#DIV/0!</v>
      </c>
      <c r="E118" s="30">
        <f t="shared" si="5"/>
        <v>4.8198178939256494E-5</v>
      </c>
      <c r="F118" s="6"/>
      <c r="G118" s="6"/>
      <c r="H118" s="6"/>
      <c r="I118" s="6"/>
      <c r="J118" s="6"/>
      <c r="K118" s="6"/>
      <c r="L118" s="12" t="s">
        <v>221</v>
      </c>
      <c r="M118" s="13">
        <v>482784</v>
      </c>
      <c r="N118" s="13">
        <v>1109686</v>
      </c>
      <c r="O118" s="30">
        <f t="shared" si="6"/>
        <v>129.8514449526082</v>
      </c>
      <c r="P118" s="30">
        <f t="shared" si="7"/>
        <v>2.0771393920047197E-2</v>
      </c>
      <c r="Q118" s="6"/>
      <c r="R118" s="6"/>
      <c r="S118" s="6"/>
      <c r="T118" s="6"/>
      <c r="U118" s="6"/>
      <c r="V118" s="6"/>
    </row>
    <row r="119" spans="1:22" ht="15.75" x14ac:dyDescent="0.25">
      <c r="A119" s="12" t="s">
        <v>260</v>
      </c>
      <c r="B119" s="13">
        <v>0</v>
      </c>
      <c r="C119" s="32">
        <v>1118</v>
      </c>
      <c r="D119" s="64" t="e">
        <f t="shared" si="4"/>
        <v>#DIV/0!</v>
      </c>
      <c r="E119" s="30">
        <f t="shared" si="5"/>
        <v>3.9856186430539022E-5</v>
      </c>
      <c r="F119" s="6"/>
      <c r="G119" s="6"/>
      <c r="H119" s="6"/>
      <c r="I119" s="6"/>
      <c r="J119" s="6"/>
      <c r="K119" s="6"/>
      <c r="L119" s="12" t="s">
        <v>242</v>
      </c>
      <c r="M119" s="13">
        <v>4315022</v>
      </c>
      <c r="N119" s="13">
        <v>1083701</v>
      </c>
      <c r="O119" s="30">
        <f t="shared" si="6"/>
        <v>-74.885388765109425</v>
      </c>
      <c r="P119" s="30">
        <f t="shared" si="7"/>
        <v>2.0284999867123732E-2</v>
      </c>
      <c r="Q119" s="6"/>
      <c r="R119" s="6"/>
      <c r="S119" s="6"/>
      <c r="T119" s="6"/>
      <c r="U119" s="6"/>
      <c r="V119" s="6"/>
    </row>
    <row r="120" spans="1:22" ht="15.75" x14ac:dyDescent="0.25">
      <c r="A120" s="12" t="s">
        <v>204</v>
      </c>
      <c r="B120" s="13">
        <v>3801453</v>
      </c>
      <c r="C120" s="32">
        <v>0</v>
      </c>
      <c r="D120" s="64">
        <f t="shared" si="4"/>
        <v>-100</v>
      </c>
      <c r="E120" s="30">
        <f t="shared" si="5"/>
        <v>0</v>
      </c>
      <c r="F120" s="6"/>
      <c r="G120" s="6"/>
      <c r="H120" s="6"/>
      <c r="I120" s="6"/>
      <c r="J120" s="6"/>
      <c r="K120" s="6"/>
      <c r="L120" s="12" t="s">
        <v>260</v>
      </c>
      <c r="M120" s="13">
        <v>1181364</v>
      </c>
      <c r="N120" s="13">
        <v>1037136</v>
      </c>
      <c r="O120" s="30">
        <f t="shared" si="6"/>
        <v>-12.208599551027461</v>
      </c>
      <c r="P120" s="30">
        <f t="shared" si="7"/>
        <v>1.9413383970476396E-2</v>
      </c>
      <c r="Q120" s="6"/>
      <c r="R120" s="6"/>
      <c r="S120" s="6"/>
      <c r="T120" s="6"/>
      <c r="U120" s="6"/>
      <c r="V120" s="6"/>
    </row>
    <row r="121" spans="1:22" ht="15.75" x14ac:dyDescent="0.25">
      <c r="A121" s="12" t="s">
        <v>241</v>
      </c>
      <c r="B121" s="13">
        <v>46632</v>
      </c>
      <c r="C121" s="32">
        <v>0</v>
      </c>
      <c r="D121" s="64">
        <f t="shared" si="4"/>
        <v>-100</v>
      </c>
      <c r="E121" s="30">
        <f t="shared" si="5"/>
        <v>0</v>
      </c>
      <c r="F121" s="6"/>
      <c r="G121" s="6"/>
      <c r="H121" s="6"/>
      <c r="I121" s="6"/>
      <c r="J121" s="6"/>
      <c r="K121" s="6"/>
      <c r="L121" s="12" t="s">
        <v>228</v>
      </c>
      <c r="M121" s="13">
        <v>1690500</v>
      </c>
      <c r="N121" s="13">
        <v>885732</v>
      </c>
      <c r="O121" s="30">
        <f t="shared" si="6"/>
        <v>-47.605323868677907</v>
      </c>
      <c r="P121" s="30">
        <f t="shared" si="7"/>
        <v>1.6579364144083321E-2</v>
      </c>
      <c r="Q121" s="6"/>
      <c r="R121" s="6"/>
      <c r="S121" s="6"/>
      <c r="T121" s="6"/>
      <c r="U121" s="6"/>
      <c r="V121" s="6"/>
    </row>
    <row r="122" spans="1:22" ht="15.75" x14ac:dyDescent="0.25">
      <c r="A122" s="12" t="s">
        <v>244</v>
      </c>
      <c r="B122" s="13">
        <v>56518</v>
      </c>
      <c r="C122" s="32">
        <v>0</v>
      </c>
      <c r="D122" s="64">
        <f t="shared" si="4"/>
        <v>-100</v>
      </c>
      <c r="E122" s="30">
        <f t="shared" si="5"/>
        <v>0</v>
      </c>
      <c r="F122" s="6"/>
      <c r="G122" s="6"/>
      <c r="H122" s="6"/>
      <c r="I122" s="6"/>
      <c r="J122" s="6"/>
      <c r="K122" s="6"/>
      <c r="L122" s="12" t="s">
        <v>226</v>
      </c>
      <c r="M122" s="13">
        <v>1230203</v>
      </c>
      <c r="N122" s="32">
        <v>858136</v>
      </c>
      <c r="O122" s="30">
        <f t="shared" si="6"/>
        <v>-30.244358044973069</v>
      </c>
      <c r="P122" s="30">
        <f t="shared" si="7"/>
        <v>1.6062814970156984E-2</v>
      </c>
      <c r="Q122" s="6"/>
      <c r="R122" s="6"/>
      <c r="S122" s="6"/>
      <c r="T122" s="6"/>
      <c r="U122" s="6"/>
      <c r="V122" s="6"/>
    </row>
    <row r="123" spans="1:22" ht="15.75" x14ac:dyDescent="0.25">
      <c r="A123" s="12" t="s">
        <v>227</v>
      </c>
      <c r="B123" s="32">
        <v>76793</v>
      </c>
      <c r="C123" s="32">
        <v>0</v>
      </c>
      <c r="D123" s="64">
        <f t="shared" si="4"/>
        <v>-100</v>
      </c>
      <c r="E123" s="30">
        <f t="shared" si="5"/>
        <v>0</v>
      </c>
      <c r="F123" s="6"/>
      <c r="G123" s="6"/>
      <c r="H123" s="6"/>
      <c r="I123" s="6"/>
      <c r="J123" s="6"/>
      <c r="K123" s="6"/>
      <c r="L123" s="12" t="s">
        <v>208</v>
      </c>
      <c r="M123" s="13">
        <v>4376202</v>
      </c>
      <c r="N123" s="13">
        <v>802849</v>
      </c>
      <c r="O123" s="30">
        <f t="shared" si="6"/>
        <v>-81.654206090121065</v>
      </c>
      <c r="P123" s="30">
        <f t="shared" si="7"/>
        <v>1.5027938387360003E-2</v>
      </c>
      <c r="Q123" s="6"/>
      <c r="R123" s="6"/>
      <c r="S123" s="6"/>
      <c r="T123" s="6"/>
      <c r="U123" s="6"/>
      <c r="V123" s="6"/>
    </row>
    <row r="124" spans="1:22" ht="15.75" x14ac:dyDescent="0.25">
      <c r="A124" s="12" t="s">
        <v>212</v>
      </c>
      <c r="B124" s="32">
        <v>11600</v>
      </c>
      <c r="C124" s="32">
        <v>0</v>
      </c>
      <c r="D124" s="64">
        <f t="shared" si="4"/>
        <v>-100</v>
      </c>
      <c r="E124" s="30">
        <f t="shared" si="5"/>
        <v>0</v>
      </c>
      <c r="F124" s="6"/>
      <c r="G124" s="6"/>
      <c r="H124" s="6"/>
      <c r="I124" s="6"/>
      <c r="J124" s="6"/>
      <c r="K124" s="6"/>
      <c r="L124" s="12" t="s">
        <v>305</v>
      </c>
      <c r="M124" s="13">
        <v>162464</v>
      </c>
      <c r="N124" s="13">
        <v>701305</v>
      </c>
      <c r="O124" s="30">
        <f t="shared" si="6"/>
        <v>331.66793874335241</v>
      </c>
      <c r="P124" s="30">
        <f t="shared" si="7"/>
        <v>1.3127211132787742E-2</v>
      </c>
      <c r="Q124" s="6"/>
      <c r="R124" s="6"/>
      <c r="S124" s="6"/>
      <c r="T124" s="6"/>
      <c r="U124" s="6"/>
      <c r="V124" s="6"/>
    </row>
    <row r="125" spans="1:22" ht="15.75" x14ac:dyDescent="0.25">
      <c r="A125" s="12" t="s">
        <v>237</v>
      </c>
      <c r="B125" s="32">
        <v>184861</v>
      </c>
      <c r="C125" s="32">
        <v>0</v>
      </c>
      <c r="D125" s="64">
        <f t="shared" si="4"/>
        <v>-100</v>
      </c>
      <c r="E125" s="30">
        <f t="shared" si="5"/>
        <v>0</v>
      </c>
      <c r="F125" s="6"/>
      <c r="G125" s="6"/>
      <c r="H125" s="6"/>
      <c r="I125" s="6"/>
      <c r="J125" s="6"/>
      <c r="K125" s="6"/>
      <c r="L125" s="12" t="s">
        <v>284</v>
      </c>
      <c r="M125" s="13">
        <v>2844153</v>
      </c>
      <c r="N125" s="13">
        <v>687334</v>
      </c>
      <c r="O125" s="30">
        <f t="shared" si="6"/>
        <v>-75.833437933894558</v>
      </c>
      <c r="P125" s="30">
        <f t="shared" si="7"/>
        <v>1.2865698286399684E-2</v>
      </c>
      <c r="Q125" s="6"/>
      <c r="R125" s="6"/>
      <c r="S125" s="6"/>
      <c r="T125" s="6"/>
      <c r="U125" s="6"/>
      <c r="V125" s="6"/>
    </row>
    <row r="126" spans="1:22" ht="15.75" x14ac:dyDescent="0.25">
      <c r="A126" s="12" t="s">
        <v>265</v>
      </c>
      <c r="B126" s="32">
        <v>1136</v>
      </c>
      <c r="C126" s="32">
        <v>0</v>
      </c>
      <c r="D126" s="64">
        <f t="shared" si="4"/>
        <v>-100</v>
      </c>
      <c r="E126" s="30">
        <f t="shared" si="5"/>
        <v>0</v>
      </c>
      <c r="F126" s="6"/>
      <c r="G126" s="6"/>
      <c r="H126" s="6"/>
      <c r="I126" s="6"/>
      <c r="J126" s="6"/>
      <c r="K126" s="6"/>
      <c r="L126" s="12" t="s">
        <v>243</v>
      </c>
      <c r="M126" s="13">
        <v>641954</v>
      </c>
      <c r="N126" s="13">
        <v>637037</v>
      </c>
      <c r="O126" s="30">
        <f t="shared" si="6"/>
        <v>-0.76594273109911626</v>
      </c>
      <c r="P126" s="30">
        <f t="shared" si="7"/>
        <v>1.1924225833835072E-2</v>
      </c>
      <c r="Q126" s="6"/>
      <c r="R126" s="6"/>
      <c r="S126" s="6"/>
      <c r="T126" s="6"/>
      <c r="U126" s="6"/>
      <c r="V126" s="6"/>
    </row>
    <row r="127" spans="1:22" ht="15.75" x14ac:dyDescent="0.25">
      <c r="A127" s="12" t="s">
        <v>242</v>
      </c>
      <c r="B127" s="32">
        <v>127691</v>
      </c>
      <c r="C127" s="32">
        <v>0</v>
      </c>
      <c r="D127" s="64">
        <f t="shared" si="4"/>
        <v>-100</v>
      </c>
      <c r="E127" s="30">
        <f t="shared" si="5"/>
        <v>0</v>
      </c>
      <c r="F127" s="6"/>
      <c r="G127" s="6"/>
      <c r="H127" s="6"/>
      <c r="I127" s="6"/>
      <c r="J127" s="6"/>
      <c r="K127" s="6"/>
      <c r="L127" s="12" t="s">
        <v>295</v>
      </c>
      <c r="M127" s="13">
        <v>601304</v>
      </c>
      <c r="N127" s="32">
        <v>541780</v>
      </c>
      <c r="O127" s="30">
        <f t="shared" si="6"/>
        <v>-9.8991525085480987</v>
      </c>
      <c r="P127" s="30">
        <f t="shared" si="7"/>
        <v>1.0141180296050569E-2</v>
      </c>
      <c r="Q127" s="6"/>
      <c r="R127" s="6"/>
      <c r="S127" s="6"/>
      <c r="T127" s="6"/>
      <c r="U127" s="6"/>
      <c r="V127" s="6"/>
    </row>
    <row r="128" spans="1:22" ht="15.75" x14ac:dyDescent="0.25">
      <c r="A128" s="12" t="s">
        <v>255</v>
      </c>
      <c r="B128" s="32">
        <v>5419</v>
      </c>
      <c r="C128" s="32">
        <v>0</v>
      </c>
      <c r="D128" s="64">
        <f t="shared" si="4"/>
        <v>-100</v>
      </c>
      <c r="E128" s="30">
        <f t="shared" si="5"/>
        <v>0</v>
      </c>
      <c r="F128" s="6"/>
      <c r="G128" s="6"/>
      <c r="H128" s="6"/>
      <c r="I128" s="6"/>
      <c r="J128" s="6"/>
      <c r="K128" s="6"/>
      <c r="L128" s="12" t="s">
        <v>268</v>
      </c>
      <c r="M128" s="13">
        <v>1162799</v>
      </c>
      <c r="N128" s="13">
        <v>539673</v>
      </c>
      <c r="O128" s="30">
        <f t="shared" si="6"/>
        <v>-53.588453378442878</v>
      </c>
      <c r="P128" s="30">
        <f t="shared" si="7"/>
        <v>1.0101740916812171E-2</v>
      </c>
      <c r="Q128" s="6"/>
      <c r="R128" s="6"/>
      <c r="S128" s="6"/>
      <c r="T128" s="6"/>
      <c r="U128" s="6"/>
      <c r="V128" s="6"/>
    </row>
    <row r="129" spans="1:22" ht="15.75" x14ac:dyDescent="0.25">
      <c r="A129" s="12" t="s">
        <v>225</v>
      </c>
      <c r="B129" s="32">
        <v>1123</v>
      </c>
      <c r="C129" s="32">
        <v>0</v>
      </c>
      <c r="D129" s="64">
        <f t="shared" si="4"/>
        <v>-100</v>
      </c>
      <c r="E129" s="30">
        <f t="shared" si="5"/>
        <v>0</v>
      </c>
      <c r="F129" s="6"/>
      <c r="G129" s="6"/>
      <c r="H129" s="6"/>
      <c r="I129" s="6"/>
      <c r="J129" s="6"/>
      <c r="K129" s="6"/>
      <c r="L129" s="12" t="s">
        <v>277</v>
      </c>
      <c r="M129" s="13">
        <v>875650</v>
      </c>
      <c r="N129" s="13">
        <v>518499</v>
      </c>
      <c r="O129" s="30">
        <f t="shared" si="6"/>
        <v>-40.786958259578597</v>
      </c>
      <c r="P129" s="30">
        <f t="shared" si="7"/>
        <v>9.7054004251207558E-3</v>
      </c>
      <c r="Q129" s="6"/>
      <c r="R129" s="6"/>
      <c r="S129" s="6"/>
      <c r="T129" s="6"/>
      <c r="U129" s="6"/>
      <c r="V129" s="6"/>
    </row>
    <row r="130" spans="1:22" ht="15.75" x14ac:dyDescent="0.25">
      <c r="A130" s="12" t="s">
        <v>231</v>
      </c>
      <c r="B130" s="32">
        <v>304145</v>
      </c>
      <c r="C130" s="32">
        <v>0</v>
      </c>
      <c r="D130" s="64">
        <f t="shared" si="4"/>
        <v>-100</v>
      </c>
      <c r="E130" s="30">
        <f t="shared" si="5"/>
        <v>0</v>
      </c>
      <c r="F130" s="6"/>
      <c r="G130" s="6"/>
      <c r="H130" s="6"/>
      <c r="I130" s="6"/>
      <c r="J130" s="6"/>
      <c r="K130" s="6"/>
      <c r="L130" s="12" t="s">
        <v>327</v>
      </c>
      <c r="M130" s="13">
        <v>12419</v>
      </c>
      <c r="N130" s="13">
        <v>500133</v>
      </c>
      <c r="O130" s="30">
        <f t="shared" si="6"/>
        <v>3927.159996779129</v>
      </c>
      <c r="P130" s="30">
        <f t="shared" si="7"/>
        <v>9.3616208147304404E-3</v>
      </c>
      <c r="Q130" s="6"/>
      <c r="R130" s="6"/>
      <c r="S130" s="6"/>
      <c r="T130" s="6"/>
      <c r="U130" s="6"/>
      <c r="V130" s="6"/>
    </row>
    <row r="131" spans="1:22" ht="15.75" x14ac:dyDescent="0.25">
      <c r="A131" s="12" t="s">
        <v>264</v>
      </c>
      <c r="B131" s="32">
        <v>0</v>
      </c>
      <c r="C131" s="32">
        <v>0</v>
      </c>
      <c r="D131" s="64" t="e">
        <f t="shared" si="4"/>
        <v>#DIV/0!</v>
      </c>
      <c r="E131" s="30">
        <f t="shared" si="5"/>
        <v>0</v>
      </c>
      <c r="F131" s="6"/>
      <c r="G131" s="6"/>
      <c r="H131" s="6"/>
      <c r="I131" s="6"/>
      <c r="J131" s="6"/>
      <c r="K131" s="6"/>
      <c r="L131" s="12" t="s">
        <v>278</v>
      </c>
      <c r="M131" s="13">
        <v>192048</v>
      </c>
      <c r="N131" s="13">
        <v>486739</v>
      </c>
      <c r="O131" s="30">
        <f t="shared" si="6"/>
        <v>153.4465341997834</v>
      </c>
      <c r="P131" s="30">
        <f t="shared" si="7"/>
        <v>9.1109084058462048E-3</v>
      </c>
      <c r="Q131" s="6"/>
      <c r="R131" s="6"/>
      <c r="S131" s="6"/>
      <c r="T131" s="6"/>
      <c r="U131" s="6"/>
      <c r="V131" s="6"/>
    </row>
    <row r="132" spans="1:22" ht="15.75" x14ac:dyDescent="0.25">
      <c r="A132" s="12" t="s">
        <v>252</v>
      </c>
      <c r="B132" s="13">
        <v>14006</v>
      </c>
      <c r="C132" s="32">
        <v>0</v>
      </c>
      <c r="D132" s="64">
        <f t="shared" si="4"/>
        <v>-100</v>
      </c>
      <c r="E132" s="30">
        <f t="shared" si="5"/>
        <v>0</v>
      </c>
      <c r="F132" s="6"/>
      <c r="G132" s="6"/>
      <c r="H132" s="6"/>
      <c r="I132" s="6"/>
      <c r="J132" s="6"/>
      <c r="K132" s="6"/>
      <c r="L132" s="12" t="s">
        <v>272</v>
      </c>
      <c r="M132" s="13">
        <v>334161</v>
      </c>
      <c r="N132" s="13">
        <v>417635</v>
      </c>
      <c r="O132" s="30">
        <f t="shared" si="6"/>
        <v>24.980174227393377</v>
      </c>
      <c r="P132" s="30">
        <f t="shared" si="7"/>
        <v>7.8174015890971962E-3</v>
      </c>
      <c r="Q132" s="6"/>
      <c r="R132" s="6"/>
      <c r="S132" s="6"/>
      <c r="T132" s="6"/>
      <c r="U132" s="6"/>
      <c r="V132" s="6"/>
    </row>
    <row r="133" spans="1:22" ht="15.75" x14ac:dyDescent="0.25">
      <c r="A133" s="12" t="s">
        <v>240</v>
      </c>
      <c r="B133" s="32">
        <v>145131</v>
      </c>
      <c r="C133" s="32">
        <v>0</v>
      </c>
      <c r="D133" s="64">
        <f t="shared" si="4"/>
        <v>-100</v>
      </c>
      <c r="E133" s="30">
        <f t="shared" si="5"/>
        <v>0</v>
      </c>
      <c r="F133" s="6"/>
      <c r="G133" s="6"/>
      <c r="H133" s="6"/>
      <c r="I133" s="6"/>
      <c r="J133" s="6"/>
      <c r="K133" s="6"/>
      <c r="L133" s="12" t="s">
        <v>294</v>
      </c>
      <c r="M133" s="13">
        <v>218316</v>
      </c>
      <c r="N133" s="13">
        <v>395023</v>
      </c>
      <c r="O133" s="30">
        <f t="shared" si="6"/>
        <v>80.94092966159144</v>
      </c>
      <c r="P133" s="30">
        <f t="shared" si="7"/>
        <v>7.3941442358277966E-3</v>
      </c>
      <c r="Q133" s="6"/>
      <c r="R133" s="6"/>
      <c r="S133" s="6"/>
      <c r="T133" s="6"/>
      <c r="U133" s="6"/>
      <c r="V133" s="6"/>
    </row>
    <row r="134" spans="1:22" ht="15.75" x14ac:dyDescent="0.25">
      <c r="A134" s="12" t="s">
        <v>258</v>
      </c>
      <c r="B134" s="32">
        <v>1948</v>
      </c>
      <c r="C134" s="32">
        <v>0</v>
      </c>
      <c r="D134" s="64">
        <f t="shared" si="4"/>
        <v>-100</v>
      </c>
      <c r="E134" s="30">
        <f t="shared" si="5"/>
        <v>0</v>
      </c>
      <c r="F134" s="6"/>
      <c r="G134" s="6"/>
      <c r="H134" s="6"/>
      <c r="I134" s="6"/>
      <c r="J134" s="6"/>
      <c r="K134" s="6"/>
      <c r="L134" s="12" t="s">
        <v>297</v>
      </c>
      <c r="M134" s="13">
        <v>535931</v>
      </c>
      <c r="N134" s="13">
        <v>363503</v>
      </c>
      <c r="O134" s="30">
        <f t="shared" si="6"/>
        <v>-32.17354472870575</v>
      </c>
      <c r="P134" s="30">
        <f t="shared" si="7"/>
        <v>6.8041445995704339E-3</v>
      </c>
      <c r="Q134" s="6"/>
      <c r="R134" s="6"/>
      <c r="S134" s="6"/>
      <c r="T134" s="6"/>
      <c r="U134" s="6"/>
      <c r="V134" s="6"/>
    </row>
    <row r="135" spans="1:22" ht="15.75" x14ac:dyDescent="0.25">
      <c r="A135" s="12" t="s">
        <v>250</v>
      </c>
      <c r="B135" s="32">
        <v>36558</v>
      </c>
      <c r="C135" s="32">
        <v>0</v>
      </c>
      <c r="D135" s="64">
        <f t="shared" si="4"/>
        <v>-100</v>
      </c>
      <c r="E135" s="30">
        <f t="shared" si="5"/>
        <v>0</v>
      </c>
      <c r="F135" s="6"/>
      <c r="G135" s="6"/>
      <c r="H135" s="6"/>
      <c r="I135" s="6"/>
      <c r="J135" s="6"/>
      <c r="K135" s="6"/>
      <c r="L135" s="12" t="s">
        <v>306</v>
      </c>
      <c r="M135" s="13">
        <v>158182</v>
      </c>
      <c r="N135" s="13">
        <v>355132</v>
      </c>
      <c r="O135" s="30">
        <f t="shared" si="6"/>
        <v>124.50847757646258</v>
      </c>
      <c r="P135" s="30">
        <f t="shared" si="7"/>
        <v>6.6474540235834283E-3</v>
      </c>
      <c r="Q135" s="6"/>
      <c r="R135" s="6"/>
      <c r="S135" s="6"/>
      <c r="T135" s="6"/>
      <c r="U135" s="6"/>
      <c r="V135" s="6"/>
    </row>
    <row r="136" spans="1:22" ht="15.75" x14ac:dyDescent="0.25">
      <c r="A136" s="56"/>
      <c r="B136" s="57"/>
      <c r="C136" s="57"/>
      <c r="D136" s="58"/>
      <c r="E136" s="6"/>
      <c r="F136" s="6"/>
      <c r="G136" s="6"/>
      <c r="H136" s="6"/>
      <c r="I136" s="6"/>
      <c r="J136" s="6"/>
      <c r="K136" s="6"/>
      <c r="L136" s="12" t="s">
        <v>248</v>
      </c>
      <c r="M136" s="13">
        <v>710396</v>
      </c>
      <c r="N136" s="13">
        <v>323275</v>
      </c>
      <c r="O136" s="30">
        <f t="shared" si="6"/>
        <v>-54.493690842853844</v>
      </c>
      <c r="P136" s="30">
        <f t="shared" si="7"/>
        <v>6.0511463328394317E-3</v>
      </c>
      <c r="Q136" s="6"/>
      <c r="R136" s="6"/>
      <c r="S136" s="6"/>
      <c r="T136" s="6"/>
      <c r="U136" s="6"/>
      <c r="V136" s="6"/>
    </row>
    <row r="137" spans="1:22" ht="15.75" x14ac:dyDescent="0.25">
      <c r="A137" s="59" t="s">
        <v>343</v>
      </c>
      <c r="B137" s="60">
        <v>1561991370</v>
      </c>
      <c r="C137" s="60">
        <v>1353783409</v>
      </c>
      <c r="D137" s="58"/>
      <c r="E137" s="6"/>
      <c r="F137" s="6"/>
      <c r="G137" s="6"/>
      <c r="H137" s="6"/>
      <c r="I137" s="6"/>
      <c r="J137" s="6"/>
      <c r="K137" s="6"/>
      <c r="L137" s="12" t="s">
        <v>281</v>
      </c>
      <c r="M137" s="13">
        <v>431737</v>
      </c>
      <c r="N137" s="13">
        <v>297489</v>
      </c>
      <c r="O137" s="30">
        <f t="shared" si="6"/>
        <v>-31.094856359311336</v>
      </c>
      <c r="P137" s="30">
        <f t="shared" si="7"/>
        <v>5.5684772141677196E-3</v>
      </c>
      <c r="Q137" s="6"/>
      <c r="R137" s="6"/>
      <c r="S137" s="6"/>
      <c r="T137" s="6"/>
      <c r="U137" s="6"/>
      <c r="V137" s="6"/>
    </row>
    <row r="138" spans="1:22" ht="15.75" x14ac:dyDescent="0.25">
      <c r="A138" s="60"/>
      <c r="B138" s="60"/>
      <c r="C138" s="58"/>
      <c r="D138" s="58">
        <v>2805085233</v>
      </c>
      <c r="E138" s="6"/>
      <c r="F138" s="6"/>
      <c r="G138" s="6"/>
      <c r="H138" s="6"/>
      <c r="I138" s="6"/>
      <c r="J138" s="6"/>
      <c r="K138" s="6"/>
      <c r="L138" s="12" t="s">
        <v>300</v>
      </c>
      <c r="M138" s="13">
        <v>341870</v>
      </c>
      <c r="N138" s="13">
        <v>291885</v>
      </c>
      <c r="O138" s="30">
        <f t="shared" si="6"/>
        <v>-14.621054786907308</v>
      </c>
      <c r="P138" s="30">
        <f t="shared" si="7"/>
        <v>5.4635800707163798E-3</v>
      </c>
      <c r="Q138" s="6"/>
      <c r="R138" s="6"/>
      <c r="S138" s="6"/>
      <c r="T138" s="6"/>
      <c r="U138" s="6"/>
      <c r="V138" s="6"/>
    </row>
    <row r="139" spans="1:22" ht="15.75" x14ac:dyDescent="0.25">
      <c r="A139" s="60"/>
      <c r="B139" s="60"/>
      <c r="C139" s="58"/>
      <c r="D139" s="58"/>
      <c r="E139" s="6"/>
      <c r="F139" s="6"/>
      <c r="G139" s="6"/>
      <c r="H139" s="6"/>
      <c r="I139" s="6"/>
      <c r="J139" s="6"/>
      <c r="K139" s="6"/>
      <c r="L139" s="12" t="s">
        <v>325</v>
      </c>
      <c r="M139" s="13">
        <v>36932</v>
      </c>
      <c r="N139" s="13">
        <v>289443</v>
      </c>
      <c r="O139" s="30">
        <f t="shared" si="6"/>
        <v>683.71872630780888</v>
      </c>
      <c r="P139" s="30">
        <f t="shared" si="7"/>
        <v>5.4178700735164906E-3</v>
      </c>
      <c r="Q139" s="6"/>
      <c r="R139" s="6"/>
      <c r="S139" s="6"/>
      <c r="T139" s="6"/>
      <c r="U139" s="6"/>
      <c r="V139" s="6"/>
    </row>
    <row r="140" spans="1:22" ht="15.75" x14ac:dyDescent="0.25">
      <c r="A140" s="60"/>
      <c r="B140" s="60"/>
      <c r="C140" s="58"/>
      <c r="D140" s="58"/>
      <c r="E140" s="6"/>
      <c r="F140" s="6"/>
      <c r="G140" s="6"/>
      <c r="H140" s="6"/>
      <c r="I140" s="6"/>
      <c r="J140" s="6"/>
      <c r="K140" s="6"/>
      <c r="L140" s="12" t="s">
        <v>301</v>
      </c>
      <c r="M140" s="13">
        <v>198962</v>
      </c>
      <c r="N140" s="32">
        <v>284477</v>
      </c>
      <c r="O140" s="30">
        <f t="shared" si="6"/>
        <v>42.980569153908789</v>
      </c>
      <c r="P140" s="30">
        <f t="shared" si="7"/>
        <v>5.3249151815858422E-3</v>
      </c>
      <c r="Q140" s="6"/>
      <c r="R140" s="6"/>
      <c r="S140" s="6"/>
      <c r="T140" s="6"/>
      <c r="U140" s="6"/>
      <c r="V140" s="6"/>
    </row>
    <row r="141" spans="1:22" ht="15.75" x14ac:dyDescent="0.25">
      <c r="A141" s="60"/>
      <c r="B141" s="60"/>
      <c r="C141" s="58"/>
      <c r="D141" s="58"/>
      <c r="E141" s="6"/>
      <c r="F141" s="6"/>
      <c r="G141" s="6"/>
      <c r="H141" s="6"/>
      <c r="I141" s="6"/>
      <c r="J141" s="6"/>
      <c r="K141" s="6"/>
      <c r="L141" s="12" t="s">
        <v>296</v>
      </c>
      <c r="M141" s="32">
        <v>310345</v>
      </c>
      <c r="N141" s="13">
        <v>246705</v>
      </c>
      <c r="O141" s="30">
        <f t="shared" ref="O141:O199" si="8">N141/M141*100-100</f>
        <v>-20.506210829882875</v>
      </c>
      <c r="P141" s="30">
        <f t="shared" ref="P141:P199" si="9">N141/$R$12*100</f>
        <v>4.6178889677307303E-3</v>
      </c>
      <c r="Q141" s="6"/>
      <c r="R141" s="6"/>
      <c r="S141" s="6"/>
      <c r="T141" s="6"/>
      <c r="U141" s="6"/>
      <c r="V141" s="6"/>
    </row>
    <row r="142" spans="1:22" ht="15.75" x14ac:dyDescent="0.25">
      <c r="A142" s="60"/>
      <c r="B142" s="60"/>
      <c r="C142" s="58"/>
      <c r="D142" s="58"/>
      <c r="E142" s="6"/>
      <c r="F142" s="6"/>
      <c r="G142" s="6"/>
      <c r="H142" s="6"/>
      <c r="I142" s="6"/>
      <c r="J142" s="6"/>
      <c r="K142" s="6"/>
      <c r="L142" s="12" t="s">
        <v>255</v>
      </c>
      <c r="M142" s="13">
        <v>192933</v>
      </c>
      <c r="N142" s="13">
        <v>245658</v>
      </c>
      <c r="O142" s="30">
        <f t="shared" si="8"/>
        <v>27.328139820559457</v>
      </c>
      <c r="P142" s="30">
        <f t="shared" si="9"/>
        <v>4.5982909468182485E-3</v>
      </c>
      <c r="Q142" s="6"/>
      <c r="R142" s="6"/>
      <c r="S142" s="6"/>
      <c r="T142" s="6"/>
      <c r="U142" s="6"/>
      <c r="V142" s="6"/>
    </row>
    <row r="143" spans="1:22" ht="15.75" x14ac:dyDescent="0.25">
      <c r="A143" s="60"/>
      <c r="B143" s="60"/>
      <c r="C143" s="58"/>
      <c r="D143" s="58"/>
      <c r="E143" s="6"/>
      <c r="F143" s="6"/>
      <c r="G143" s="6"/>
      <c r="H143" s="6"/>
      <c r="I143" s="6"/>
      <c r="J143" s="6"/>
      <c r="K143" s="6"/>
      <c r="L143" s="12" t="s">
        <v>244</v>
      </c>
      <c r="M143" s="13">
        <v>226960</v>
      </c>
      <c r="N143" s="13">
        <v>236783</v>
      </c>
      <c r="O143" s="30">
        <f t="shared" si="8"/>
        <v>4.3280754317941472</v>
      </c>
      <c r="P143" s="30">
        <f t="shared" si="9"/>
        <v>4.432166366495148E-3</v>
      </c>
      <c r="Q143" s="6"/>
      <c r="R143" s="6"/>
      <c r="S143" s="6"/>
      <c r="T143" s="6"/>
      <c r="U143" s="6"/>
      <c r="V143" s="6"/>
    </row>
    <row r="144" spans="1:22" ht="15.75" x14ac:dyDescent="0.25">
      <c r="A144" s="61"/>
      <c r="B144" s="60"/>
      <c r="C144" s="58"/>
      <c r="D144" s="58"/>
      <c r="E144" s="6"/>
      <c r="F144" s="6"/>
      <c r="G144" s="6"/>
      <c r="H144" s="6"/>
      <c r="I144" s="6"/>
      <c r="J144" s="6"/>
      <c r="K144" s="6"/>
      <c r="L144" s="12" t="s">
        <v>287</v>
      </c>
      <c r="M144" s="13">
        <v>1068754</v>
      </c>
      <c r="N144" s="13">
        <v>227132</v>
      </c>
      <c r="O144" s="30">
        <f t="shared" si="8"/>
        <v>-78.747962580724845</v>
      </c>
      <c r="P144" s="30">
        <f t="shared" si="9"/>
        <v>4.2515164144164745E-3</v>
      </c>
      <c r="Q144" s="6"/>
      <c r="R144" s="6"/>
      <c r="S144" s="6"/>
      <c r="T144" s="6"/>
      <c r="U144" s="6"/>
      <c r="V144" s="6"/>
    </row>
    <row r="145" spans="1:22" ht="15.75" x14ac:dyDescent="0.25">
      <c r="A145" s="60"/>
      <c r="B145" s="60"/>
      <c r="C145" s="58"/>
      <c r="D145" s="58"/>
      <c r="E145" s="6"/>
      <c r="F145" s="6"/>
      <c r="G145" s="6"/>
      <c r="H145" s="6"/>
      <c r="I145" s="6"/>
      <c r="J145" s="6"/>
      <c r="K145" s="6"/>
      <c r="L145" s="12" t="s">
        <v>250</v>
      </c>
      <c r="M145" s="13">
        <v>3027131</v>
      </c>
      <c r="N145" s="32">
        <v>181457</v>
      </c>
      <c r="O145" s="30">
        <f t="shared" si="8"/>
        <v>-94.00564428827164</v>
      </c>
      <c r="P145" s="30">
        <f t="shared" si="9"/>
        <v>3.3965597714578758E-3</v>
      </c>
      <c r="Q145" s="6"/>
      <c r="R145" s="6"/>
      <c r="S145" s="6"/>
      <c r="T145" s="6"/>
      <c r="U145" s="6"/>
      <c r="V145" s="6"/>
    </row>
    <row r="146" spans="1:22" ht="15.75" x14ac:dyDescent="0.25">
      <c r="A146" s="60"/>
      <c r="B146" s="60"/>
      <c r="C146" s="58"/>
      <c r="D146" s="58"/>
      <c r="E146" s="6"/>
      <c r="F146" s="6"/>
      <c r="G146" s="6"/>
      <c r="H146" s="6"/>
      <c r="I146" s="6"/>
      <c r="J146" s="6"/>
      <c r="K146" s="6"/>
      <c r="L146" s="12" t="s">
        <v>298</v>
      </c>
      <c r="M146" s="13">
        <v>397084</v>
      </c>
      <c r="N146" s="13">
        <v>159373</v>
      </c>
      <c r="O146" s="30">
        <f t="shared" si="8"/>
        <v>-59.864159724390809</v>
      </c>
      <c r="P146" s="30">
        <f t="shared" si="9"/>
        <v>2.9831856608262897E-3</v>
      </c>
      <c r="Q146" s="6"/>
      <c r="R146" s="6"/>
      <c r="S146" s="6"/>
      <c r="T146" s="6"/>
      <c r="U146" s="6"/>
      <c r="V146" s="6"/>
    </row>
    <row r="147" spans="1:22" ht="15.75" x14ac:dyDescent="0.25">
      <c r="A147" s="60"/>
      <c r="B147" s="60"/>
      <c r="C147" s="58"/>
      <c r="D147" s="58"/>
      <c r="E147" s="6"/>
      <c r="F147" s="6"/>
      <c r="G147" s="6"/>
      <c r="H147" s="6"/>
      <c r="I147" s="6"/>
      <c r="J147" s="6"/>
      <c r="K147" s="6"/>
      <c r="L147" s="12" t="s">
        <v>201</v>
      </c>
      <c r="M147" s="13">
        <v>340044</v>
      </c>
      <c r="N147" s="13">
        <v>145647</v>
      </c>
      <c r="O147" s="30">
        <f t="shared" si="8"/>
        <v>-57.168189998941315</v>
      </c>
      <c r="P147" s="30">
        <f t="shared" si="9"/>
        <v>2.7262587887682769E-3</v>
      </c>
      <c r="Q147" s="6"/>
      <c r="R147" s="6"/>
      <c r="S147" s="6"/>
      <c r="T147" s="6"/>
      <c r="U147" s="6"/>
      <c r="V147" s="6"/>
    </row>
    <row r="148" spans="1:22" ht="15.75" x14ac:dyDescent="0.25">
      <c r="A148" s="60"/>
      <c r="B148" s="60"/>
      <c r="C148" s="58"/>
      <c r="D148" s="58"/>
      <c r="E148" s="6"/>
      <c r="F148" s="6"/>
      <c r="G148" s="6"/>
      <c r="H148" s="6"/>
      <c r="I148" s="6"/>
      <c r="J148" s="6"/>
      <c r="K148" s="6"/>
      <c r="L148" s="12" t="s">
        <v>225</v>
      </c>
      <c r="M148" s="13">
        <v>101371</v>
      </c>
      <c r="N148" s="13">
        <v>137666</v>
      </c>
      <c r="O148" s="30">
        <f t="shared" si="8"/>
        <v>35.804125440214648</v>
      </c>
      <c r="P148" s="30">
        <f t="shared" si="9"/>
        <v>2.5768683351842028E-3</v>
      </c>
      <c r="Q148" s="6"/>
      <c r="R148" s="6"/>
      <c r="S148" s="6"/>
      <c r="T148" s="6"/>
      <c r="U148" s="6"/>
      <c r="V148" s="6"/>
    </row>
    <row r="149" spans="1:22" ht="15.75" x14ac:dyDescent="0.25">
      <c r="A149" s="60"/>
      <c r="B149" s="60"/>
      <c r="C149" s="58"/>
      <c r="D149" s="58"/>
      <c r="E149" s="6"/>
      <c r="F149" s="6"/>
      <c r="G149" s="6"/>
      <c r="H149" s="6"/>
      <c r="I149" s="6"/>
      <c r="J149" s="6"/>
      <c r="K149" s="6"/>
      <c r="L149" s="12" t="s">
        <v>261</v>
      </c>
      <c r="M149" s="32">
        <v>39281</v>
      </c>
      <c r="N149" s="13">
        <v>136124</v>
      </c>
      <c r="O149" s="30">
        <f t="shared" si="8"/>
        <v>246.53903923016219</v>
      </c>
      <c r="P149" s="30">
        <f t="shared" si="9"/>
        <v>2.5480047742987696E-3</v>
      </c>
      <c r="Q149" s="6"/>
      <c r="R149" s="6"/>
      <c r="S149" s="6"/>
      <c r="T149" s="6"/>
      <c r="U149" s="6"/>
      <c r="V149" s="6"/>
    </row>
    <row r="150" spans="1:22" ht="30" x14ac:dyDescent="0.25">
      <c r="A150" s="60"/>
      <c r="B150" s="60"/>
      <c r="C150" s="58"/>
      <c r="D150" s="58"/>
      <c r="E150" s="6"/>
      <c r="F150" s="6"/>
      <c r="G150" s="6"/>
      <c r="H150" s="6"/>
      <c r="I150" s="6"/>
      <c r="J150" s="6"/>
      <c r="K150" s="6"/>
      <c r="L150" s="12" t="s">
        <v>292</v>
      </c>
      <c r="M150" s="13">
        <v>371683</v>
      </c>
      <c r="N150" s="13">
        <v>131846</v>
      </c>
      <c r="O150" s="30">
        <f t="shared" si="8"/>
        <v>-64.527298800321773</v>
      </c>
      <c r="P150" s="30">
        <f t="shared" si="9"/>
        <v>2.4679280470173929E-3</v>
      </c>
      <c r="Q150" s="6"/>
      <c r="R150" s="6"/>
      <c r="S150" s="6"/>
      <c r="T150" s="6"/>
      <c r="U150" s="6"/>
      <c r="V150" s="6"/>
    </row>
    <row r="151" spans="1:22" ht="15.75" x14ac:dyDescent="0.25">
      <c r="A151" s="60"/>
      <c r="B151" s="60"/>
      <c r="C151" s="58"/>
      <c r="D151" s="58"/>
      <c r="E151" s="6"/>
      <c r="F151" s="6"/>
      <c r="G151" s="6"/>
      <c r="H151" s="6"/>
      <c r="I151" s="6"/>
      <c r="J151" s="6"/>
      <c r="K151" s="6"/>
      <c r="L151" s="12" t="s">
        <v>288</v>
      </c>
      <c r="M151" s="32">
        <v>1083084</v>
      </c>
      <c r="N151" s="32">
        <v>126178</v>
      </c>
      <c r="O151" s="30">
        <f t="shared" si="8"/>
        <v>-88.350118735019635</v>
      </c>
      <c r="P151" s="30">
        <f t="shared" si="9"/>
        <v>2.3618329347614687E-3</v>
      </c>
      <c r="Q151" s="6"/>
      <c r="R151" s="6"/>
      <c r="S151" s="6"/>
      <c r="T151" s="6"/>
      <c r="U151" s="6"/>
      <c r="V151" s="6"/>
    </row>
    <row r="152" spans="1:22" ht="15.75" x14ac:dyDescent="0.25">
      <c r="A152" s="60"/>
      <c r="B152" s="60"/>
      <c r="C152" s="58"/>
      <c r="D152" s="58"/>
      <c r="E152" s="6"/>
      <c r="F152" s="6"/>
      <c r="G152" s="6"/>
      <c r="H152" s="6"/>
      <c r="I152" s="6"/>
      <c r="J152" s="6"/>
      <c r="K152" s="6"/>
      <c r="L152" s="12" t="s">
        <v>240</v>
      </c>
      <c r="M152" s="32">
        <v>15576</v>
      </c>
      <c r="N152" s="13">
        <v>125809</v>
      </c>
      <c r="O152" s="30">
        <f t="shared" si="8"/>
        <v>707.71058038007197</v>
      </c>
      <c r="P152" s="30">
        <f t="shared" si="9"/>
        <v>2.3549258958725423E-3</v>
      </c>
      <c r="Q152" s="6"/>
      <c r="R152" s="6"/>
      <c r="S152" s="6"/>
      <c r="T152" s="6"/>
      <c r="U152" s="6"/>
      <c r="V152" s="6"/>
    </row>
    <row r="153" spans="1:22" ht="15.75" x14ac:dyDescent="0.25">
      <c r="A153" s="61"/>
      <c r="B153" s="60"/>
      <c r="C153" s="58"/>
      <c r="D153" s="58"/>
      <c r="E153" s="6"/>
      <c r="F153" s="6"/>
      <c r="G153" s="6"/>
      <c r="H153" s="6"/>
      <c r="I153" s="6"/>
      <c r="J153" s="6"/>
      <c r="K153" s="6"/>
      <c r="L153" s="12" t="s">
        <v>308</v>
      </c>
      <c r="M153" s="32">
        <v>61753</v>
      </c>
      <c r="N153" s="13">
        <v>117327</v>
      </c>
      <c r="O153" s="30">
        <f t="shared" si="8"/>
        <v>89.994008388256447</v>
      </c>
      <c r="P153" s="30">
        <f t="shared" si="9"/>
        <v>2.1961575927400881E-3</v>
      </c>
      <c r="Q153" s="6"/>
      <c r="R153" s="6"/>
      <c r="S153" s="6"/>
      <c r="T153" s="6"/>
      <c r="U153" s="6"/>
      <c r="V153" s="6"/>
    </row>
    <row r="154" spans="1:22" ht="15.75" x14ac:dyDescent="0.25">
      <c r="A154" s="61"/>
      <c r="B154" s="60"/>
      <c r="C154" s="58"/>
      <c r="D154" s="58"/>
      <c r="E154" s="6"/>
      <c r="F154" s="6"/>
      <c r="G154" s="6"/>
      <c r="H154" s="6"/>
      <c r="I154" s="6"/>
      <c r="J154" s="6"/>
      <c r="K154" s="6"/>
      <c r="L154" s="12" t="s">
        <v>353</v>
      </c>
      <c r="M154" s="13">
        <v>0</v>
      </c>
      <c r="N154" s="13">
        <v>115108</v>
      </c>
      <c r="O154" s="30" t="e">
        <f t="shared" si="8"/>
        <v>#DIV/0!</v>
      </c>
      <c r="P154" s="30">
        <f t="shared" si="9"/>
        <v>2.1546217680936705E-3</v>
      </c>
      <c r="Q154" s="6"/>
      <c r="R154" s="6"/>
      <c r="S154" s="6"/>
      <c r="T154" s="6"/>
      <c r="U154" s="6"/>
      <c r="V154" s="6"/>
    </row>
    <row r="155" spans="1:22" ht="15.75" x14ac:dyDescent="0.25">
      <c r="A155" s="61"/>
      <c r="B155" s="60"/>
      <c r="C155" s="58"/>
      <c r="D155" s="58"/>
      <c r="E155" s="6"/>
      <c r="F155" s="6"/>
      <c r="G155" s="6"/>
      <c r="H155" s="6"/>
      <c r="I155" s="6"/>
      <c r="J155" s="6"/>
      <c r="K155" s="6"/>
      <c r="L155" s="12" t="s">
        <v>251</v>
      </c>
      <c r="M155" s="13">
        <v>57207</v>
      </c>
      <c r="N155" s="13">
        <v>93549</v>
      </c>
      <c r="O155" s="30">
        <f t="shared" si="8"/>
        <v>63.527190728407362</v>
      </c>
      <c r="P155" s="30">
        <f t="shared" si="9"/>
        <v>1.7510747453121831E-3</v>
      </c>
      <c r="Q155" s="6"/>
      <c r="R155" s="6"/>
      <c r="S155" s="6"/>
      <c r="T155" s="6"/>
      <c r="U155" s="6"/>
      <c r="V155" s="6"/>
    </row>
    <row r="156" spans="1:22" ht="15.75" x14ac:dyDescent="0.25">
      <c r="A156" s="60"/>
      <c r="B156" s="60"/>
      <c r="C156" s="58"/>
      <c r="D156" s="58"/>
      <c r="E156" s="6"/>
      <c r="F156" s="6"/>
      <c r="G156" s="6"/>
      <c r="H156" s="6"/>
      <c r="I156" s="6"/>
      <c r="J156" s="6"/>
      <c r="K156" s="6"/>
      <c r="L156" s="12" t="s">
        <v>312</v>
      </c>
      <c r="M156" s="32">
        <v>109508</v>
      </c>
      <c r="N156" s="13">
        <v>77667</v>
      </c>
      <c r="O156" s="30">
        <f t="shared" si="8"/>
        <v>-29.076414508529055</v>
      </c>
      <c r="P156" s="30">
        <f t="shared" si="9"/>
        <v>1.4537912991497645E-3</v>
      </c>
      <c r="Q156" s="6"/>
      <c r="R156" s="6"/>
      <c r="S156" s="6"/>
      <c r="T156" s="6"/>
      <c r="U156" s="6"/>
      <c r="V156" s="6"/>
    </row>
    <row r="157" spans="1:22" ht="15.75" x14ac:dyDescent="0.25">
      <c r="A157" s="60"/>
      <c r="B157" s="60"/>
      <c r="C157" s="58"/>
      <c r="D157" s="58"/>
      <c r="E157" s="6"/>
      <c r="F157" s="6"/>
      <c r="G157" s="6"/>
      <c r="H157" s="6"/>
      <c r="I157" s="6"/>
      <c r="J157" s="6"/>
      <c r="K157" s="6"/>
      <c r="L157" s="12" t="s">
        <v>235</v>
      </c>
      <c r="M157" s="13">
        <v>848944</v>
      </c>
      <c r="N157" s="13">
        <v>77468</v>
      </c>
      <c r="O157" s="30">
        <f t="shared" si="8"/>
        <v>-90.874780904276378</v>
      </c>
      <c r="P157" s="30">
        <f t="shared" si="9"/>
        <v>1.4500663648980127E-3</v>
      </c>
      <c r="Q157" s="6"/>
      <c r="R157" s="6"/>
      <c r="S157" s="6"/>
      <c r="T157" s="6"/>
      <c r="U157" s="6"/>
      <c r="V157" s="6"/>
    </row>
    <row r="158" spans="1:22" ht="15.75" x14ac:dyDescent="0.25">
      <c r="A158" s="60"/>
      <c r="B158" s="60"/>
      <c r="C158" s="58"/>
      <c r="D158" s="58"/>
      <c r="E158" s="6"/>
      <c r="F158" s="6"/>
      <c r="G158" s="6"/>
      <c r="H158" s="6"/>
      <c r="I158" s="6"/>
      <c r="J158" s="6"/>
      <c r="K158" s="6"/>
      <c r="L158" s="12" t="s">
        <v>321</v>
      </c>
      <c r="M158" s="13">
        <v>33046</v>
      </c>
      <c r="N158" s="13">
        <v>64621</v>
      </c>
      <c r="O158" s="30">
        <f t="shared" si="8"/>
        <v>95.548629183562298</v>
      </c>
      <c r="P158" s="30">
        <f t="shared" si="9"/>
        <v>1.2095928456404513E-3</v>
      </c>
      <c r="Q158" s="6"/>
      <c r="R158" s="6"/>
      <c r="S158" s="6"/>
      <c r="T158" s="6"/>
      <c r="U158" s="6"/>
      <c r="V158" s="6"/>
    </row>
    <row r="159" spans="1:22" ht="15.75" x14ac:dyDescent="0.25">
      <c r="A159" s="60"/>
      <c r="B159" s="60"/>
      <c r="C159" s="58"/>
      <c r="D159" s="58"/>
      <c r="E159" s="6"/>
      <c r="F159" s="6"/>
      <c r="G159" s="6"/>
      <c r="H159" s="6"/>
      <c r="I159" s="6"/>
      <c r="J159" s="6"/>
      <c r="K159" s="6"/>
      <c r="L159" s="12" t="s">
        <v>266</v>
      </c>
      <c r="M159" s="65">
        <v>55493</v>
      </c>
      <c r="N159" s="65">
        <v>64298</v>
      </c>
      <c r="O159" s="30">
        <f t="shared" si="8"/>
        <v>15.866866091218725</v>
      </c>
      <c r="P159" s="30">
        <f t="shared" si="9"/>
        <v>1.2035468468298192E-3</v>
      </c>
      <c r="Q159" s="6"/>
      <c r="R159" s="6"/>
      <c r="S159" s="6"/>
      <c r="T159" s="6"/>
      <c r="U159" s="6"/>
      <c r="V159" s="6"/>
    </row>
    <row r="160" spans="1:22" ht="15.75" x14ac:dyDescent="0.25">
      <c r="A160" s="60"/>
      <c r="B160" s="60"/>
      <c r="C160" s="58"/>
      <c r="D160" s="58"/>
      <c r="E160" s="6"/>
      <c r="F160" s="6"/>
      <c r="G160" s="6"/>
      <c r="H160" s="6"/>
      <c r="I160" s="6"/>
      <c r="J160" s="6"/>
      <c r="K160" s="6"/>
      <c r="L160" s="12" t="s">
        <v>315</v>
      </c>
      <c r="M160" s="13">
        <v>71527</v>
      </c>
      <c r="N160" s="13">
        <v>60465</v>
      </c>
      <c r="O160" s="30">
        <f t="shared" si="8"/>
        <v>-15.465488556768776</v>
      </c>
      <c r="P160" s="30">
        <f t="shared" si="9"/>
        <v>1.1317997463928119E-3</v>
      </c>
      <c r="Q160" s="6"/>
      <c r="R160" s="6"/>
      <c r="S160" s="6"/>
      <c r="T160" s="6"/>
      <c r="U160" s="6"/>
      <c r="V160" s="6"/>
    </row>
    <row r="161" spans="1:22" ht="15.75" x14ac:dyDescent="0.25">
      <c r="A161" s="61"/>
      <c r="B161" s="60"/>
      <c r="C161" s="58"/>
      <c r="D161" s="58"/>
      <c r="E161" s="6"/>
      <c r="F161" s="6"/>
      <c r="G161" s="6"/>
      <c r="H161" s="6"/>
      <c r="I161" s="6"/>
      <c r="J161" s="6"/>
      <c r="K161" s="6"/>
      <c r="L161" s="12" t="s">
        <v>318</v>
      </c>
      <c r="M161" s="13">
        <v>45410</v>
      </c>
      <c r="N161" s="13">
        <v>60334</v>
      </c>
      <c r="O161" s="30">
        <f t="shared" si="8"/>
        <v>32.865007707553417</v>
      </c>
      <c r="P161" s="30">
        <f t="shared" si="9"/>
        <v>1.1293476539959301E-3</v>
      </c>
      <c r="Q161" s="6"/>
      <c r="R161" s="6"/>
      <c r="S161" s="6"/>
      <c r="T161" s="6"/>
      <c r="U161" s="6"/>
      <c r="V161" s="6"/>
    </row>
    <row r="162" spans="1:22" ht="15.75" x14ac:dyDescent="0.25">
      <c r="A162" s="61"/>
      <c r="B162" s="60"/>
      <c r="C162" s="58"/>
      <c r="D162" s="58"/>
      <c r="E162" s="6"/>
      <c r="F162" s="6"/>
      <c r="G162" s="6"/>
      <c r="H162" s="6"/>
      <c r="I162" s="6"/>
      <c r="J162" s="6"/>
      <c r="K162" s="6"/>
      <c r="L162" s="12" t="s">
        <v>311</v>
      </c>
      <c r="M162" s="13">
        <v>113438</v>
      </c>
      <c r="N162" s="13">
        <v>60305</v>
      </c>
      <c r="O162" s="30">
        <f t="shared" si="8"/>
        <v>-46.838801812443798</v>
      </c>
      <c r="P162" s="30">
        <f t="shared" si="9"/>
        <v>1.1288048243813533E-3</v>
      </c>
      <c r="Q162" s="6"/>
      <c r="R162" s="6"/>
      <c r="S162" s="6"/>
      <c r="T162" s="6"/>
      <c r="U162" s="6"/>
      <c r="V162" s="6"/>
    </row>
    <row r="163" spans="1:22" ht="15.75" x14ac:dyDescent="0.25">
      <c r="A163" s="60"/>
      <c r="B163" s="60"/>
      <c r="C163" s="58"/>
      <c r="D163" s="58"/>
      <c r="E163" s="6"/>
      <c r="F163" s="6"/>
      <c r="G163" s="6"/>
      <c r="H163" s="6"/>
      <c r="I163" s="6"/>
      <c r="J163" s="6"/>
      <c r="K163" s="6"/>
      <c r="L163" s="12" t="s">
        <v>328</v>
      </c>
      <c r="M163" s="32">
        <v>8225</v>
      </c>
      <c r="N163" s="13">
        <v>54107</v>
      </c>
      <c r="O163" s="30">
        <f t="shared" si="8"/>
        <v>557.83586626139822</v>
      </c>
      <c r="P163" s="30">
        <f t="shared" si="9"/>
        <v>1.012789032962472E-3</v>
      </c>
      <c r="Q163" s="6"/>
      <c r="R163" s="6"/>
      <c r="S163" s="6"/>
      <c r="T163" s="6"/>
      <c r="U163" s="6"/>
      <c r="V163" s="6"/>
    </row>
    <row r="164" spans="1:22" ht="15.75" x14ac:dyDescent="0.25">
      <c r="A164" s="60"/>
      <c r="B164" s="60"/>
      <c r="C164" s="58"/>
      <c r="D164" s="58"/>
      <c r="E164" s="6"/>
      <c r="F164" s="6"/>
      <c r="G164" s="6"/>
      <c r="H164" s="6"/>
      <c r="I164" s="6"/>
      <c r="J164" s="6"/>
      <c r="K164" s="6"/>
      <c r="L164" s="12" t="s">
        <v>291</v>
      </c>
      <c r="M164" s="13">
        <v>1426463</v>
      </c>
      <c r="N164" s="13">
        <v>53546</v>
      </c>
      <c r="O164" s="30">
        <f t="shared" si="8"/>
        <v>-96.246239825358245</v>
      </c>
      <c r="P164" s="30">
        <f t="shared" si="9"/>
        <v>1.0022880876597951E-3</v>
      </c>
      <c r="Q164" s="6"/>
      <c r="R164" s="6"/>
      <c r="S164" s="6"/>
      <c r="T164" s="6"/>
      <c r="U164" s="6"/>
      <c r="V164" s="6"/>
    </row>
    <row r="165" spans="1:22" ht="15.75" x14ac:dyDescent="0.25">
      <c r="A165" s="60"/>
      <c r="B165" s="60"/>
      <c r="C165" s="58"/>
      <c r="D165" s="58"/>
      <c r="E165" s="6"/>
      <c r="F165" s="6"/>
      <c r="G165" s="6"/>
      <c r="H165" s="6"/>
      <c r="I165" s="6"/>
      <c r="J165" s="6"/>
      <c r="K165" s="6"/>
      <c r="L165" s="12" t="s">
        <v>323</v>
      </c>
      <c r="M165" s="13">
        <v>0</v>
      </c>
      <c r="N165" s="13">
        <v>49576</v>
      </c>
      <c r="O165" s="30" t="e">
        <f t="shared" si="8"/>
        <v>#DIV/0!</v>
      </c>
      <c r="P165" s="30">
        <f t="shared" si="9"/>
        <v>9.2797658525047607E-4</v>
      </c>
      <c r="Q165" s="6"/>
      <c r="R165" s="6"/>
      <c r="S165" s="6"/>
      <c r="T165" s="6"/>
      <c r="U165" s="6"/>
      <c r="V165" s="6"/>
    </row>
    <row r="166" spans="1:22" ht="15.75" x14ac:dyDescent="0.25">
      <c r="A166" s="61"/>
      <c r="B166" s="60"/>
      <c r="C166" s="58"/>
      <c r="D166" s="58"/>
      <c r="E166" s="6"/>
      <c r="F166" s="6"/>
      <c r="G166" s="6"/>
      <c r="H166" s="6"/>
      <c r="I166" s="6"/>
      <c r="J166" s="6"/>
      <c r="K166" s="6"/>
      <c r="L166" s="12" t="s">
        <v>231</v>
      </c>
      <c r="M166" s="13">
        <v>19397</v>
      </c>
      <c r="N166" s="13">
        <v>48666</v>
      </c>
      <c r="O166" s="30">
        <f t="shared" si="8"/>
        <v>150.89446821673454</v>
      </c>
      <c r="P166" s="30">
        <f t="shared" si="9"/>
        <v>9.1094296631030486E-4</v>
      </c>
      <c r="Q166" s="6"/>
      <c r="R166" s="6"/>
      <c r="S166" s="6"/>
      <c r="T166" s="6"/>
      <c r="U166" s="6"/>
      <c r="V166" s="6"/>
    </row>
    <row r="167" spans="1:22" ht="15.75" x14ac:dyDescent="0.25">
      <c r="A167" s="61"/>
      <c r="B167" s="60"/>
      <c r="C167" s="58"/>
      <c r="D167" s="58"/>
      <c r="E167" s="6"/>
      <c r="F167" s="6"/>
      <c r="G167" s="6"/>
      <c r="H167" s="6"/>
      <c r="I167" s="6"/>
      <c r="J167" s="6"/>
      <c r="K167" s="6"/>
      <c r="L167" s="12" t="s">
        <v>304</v>
      </c>
      <c r="M167" s="13">
        <v>232560</v>
      </c>
      <c r="N167" s="13">
        <v>46414</v>
      </c>
      <c r="O167" s="30">
        <f t="shared" si="8"/>
        <v>-80.042139662882704</v>
      </c>
      <c r="P167" s="30">
        <f t="shared" si="9"/>
        <v>8.6878943899902378E-4</v>
      </c>
      <c r="Q167" s="6"/>
      <c r="R167" s="6"/>
      <c r="S167" s="6"/>
      <c r="T167" s="6"/>
      <c r="U167" s="6"/>
      <c r="V167" s="6"/>
    </row>
    <row r="168" spans="1:22" ht="15.75" x14ac:dyDescent="0.25">
      <c r="A168" s="61"/>
      <c r="B168" s="60"/>
      <c r="C168" s="58"/>
      <c r="D168" s="58"/>
      <c r="E168" s="6"/>
      <c r="F168" s="6"/>
      <c r="G168" s="6"/>
      <c r="H168" s="6"/>
      <c r="I168" s="6"/>
      <c r="J168" s="6"/>
      <c r="K168" s="6"/>
      <c r="L168" s="12" t="s">
        <v>262</v>
      </c>
      <c r="M168" s="13">
        <v>2374280</v>
      </c>
      <c r="N168" s="13">
        <v>41378</v>
      </c>
      <c r="O168" s="30">
        <f t="shared" si="8"/>
        <v>-98.257240089627174</v>
      </c>
      <c r="P168" s="30">
        <f t="shared" si="9"/>
        <v>7.7452426868836134E-4</v>
      </c>
      <c r="Q168" s="6"/>
      <c r="R168" s="6"/>
      <c r="S168" s="6"/>
      <c r="T168" s="6"/>
      <c r="U168" s="6"/>
      <c r="V168" s="6"/>
    </row>
    <row r="169" spans="1:22" ht="15.75" x14ac:dyDescent="0.25">
      <c r="A169" s="60"/>
      <c r="B169" s="60"/>
      <c r="C169" s="58"/>
      <c r="D169" s="58"/>
      <c r="E169" s="6"/>
      <c r="F169" s="6"/>
      <c r="G169" s="6"/>
      <c r="H169" s="6"/>
      <c r="I169" s="6"/>
      <c r="J169" s="6"/>
      <c r="K169" s="6"/>
      <c r="L169" s="12" t="s">
        <v>309</v>
      </c>
      <c r="M169" s="13">
        <v>178710</v>
      </c>
      <c r="N169" s="13">
        <v>37904</v>
      </c>
      <c r="O169" s="30">
        <f t="shared" si="8"/>
        <v>-78.790218790218788</v>
      </c>
      <c r="P169" s="30">
        <f t="shared" si="9"/>
        <v>7.0949702451456444E-4</v>
      </c>
      <c r="Q169" s="6"/>
      <c r="R169" s="6"/>
      <c r="S169" s="6"/>
      <c r="T169" s="6"/>
      <c r="U169" s="6"/>
      <c r="V169" s="6"/>
    </row>
    <row r="170" spans="1:22" ht="15.75" x14ac:dyDescent="0.25">
      <c r="A170" s="60"/>
      <c r="B170" s="60"/>
      <c r="C170" s="58"/>
      <c r="D170" s="58"/>
      <c r="E170" s="6"/>
      <c r="F170" s="6"/>
      <c r="G170" s="6"/>
      <c r="H170" s="6"/>
      <c r="I170" s="6"/>
      <c r="J170" s="6"/>
      <c r="K170" s="6"/>
      <c r="L170" s="12" t="s">
        <v>264</v>
      </c>
      <c r="M170" s="13">
        <v>41280</v>
      </c>
      <c r="N170" s="13">
        <v>32437</v>
      </c>
      <c r="O170" s="30">
        <f t="shared" si="8"/>
        <v>-21.421996124031011</v>
      </c>
      <c r="P170" s="30">
        <f t="shared" si="9"/>
        <v>6.0716428303553521E-4</v>
      </c>
      <c r="Q170" s="6"/>
      <c r="R170" s="6"/>
      <c r="S170" s="6"/>
      <c r="T170" s="6"/>
      <c r="U170" s="6"/>
      <c r="V170" s="6"/>
    </row>
    <row r="171" spans="1:22" ht="15.75" x14ac:dyDescent="0.25">
      <c r="A171" s="60"/>
      <c r="B171" s="60"/>
      <c r="C171" s="58"/>
      <c r="D171" s="58"/>
      <c r="E171" s="6"/>
      <c r="F171" s="6"/>
      <c r="G171" s="6"/>
      <c r="H171" s="6"/>
      <c r="I171" s="6"/>
      <c r="J171" s="6"/>
      <c r="K171" s="6"/>
      <c r="L171" s="12" t="s">
        <v>310</v>
      </c>
      <c r="M171" s="13">
        <v>145027</v>
      </c>
      <c r="N171" s="13">
        <v>31697</v>
      </c>
      <c r="O171" s="30">
        <f t="shared" si="8"/>
        <v>-78.144069724947769</v>
      </c>
      <c r="P171" s="30">
        <f t="shared" si="9"/>
        <v>5.9331276873253881E-4</v>
      </c>
      <c r="Q171" s="6"/>
      <c r="R171" s="6"/>
      <c r="S171" s="6"/>
      <c r="T171" s="6"/>
      <c r="U171" s="6"/>
      <c r="V171" s="6"/>
    </row>
    <row r="172" spans="1:22" ht="15.75" x14ac:dyDescent="0.25">
      <c r="A172" s="60"/>
      <c r="B172" s="60"/>
      <c r="C172" s="58"/>
      <c r="D172" s="58"/>
      <c r="E172" s="6"/>
      <c r="F172" s="6"/>
      <c r="G172" s="6"/>
      <c r="H172" s="6"/>
      <c r="I172" s="6"/>
      <c r="J172" s="6"/>
      <c r="K172" s="6"/>
      <c r="L172" s="12" t="s">
        <v>276</v>
      </c>
      <c r="M172" s="13">
        <v>90624</v>
      </c>
      <c r="N172" s="13">
        <v>31152</v>
      </c>
      <c r="O172" s="30">
        <f t="shared" si="8"/>
        <v>-65.625</v>
      </c>
      <c r="P172" s="30">
        <f t="shared" si="9"/>
        <v>5.8311131563100753E-4</v>
      </c>
      <c r="Q172" s="6"/>
      <c r="R172" s="6"/>
      <c r="S172" s="6"/>
      <c r="T172" s="6"/>
      <c r="U172" s="6"/>
      <c r="V172" s="6"/>
    </row>
    <row r="173" spans="1:22" ht="15.75" x14ac:dyDescent="0.25">
      <c r="A173" s="61"/>
      <c r="B173" s="60"/>
      <c r="C173" s="58"/>
      <c r="D173" s="58"/>
      <c r="E173" s="6"/>
      <c r="F173" s="6"/>
      <c r="G173" s="6"/>
      <c r="H173" s="6"/>
      <c r="I173" s="6"/>
      <c r="J173" s="6"/>
      <c r="K173" s="6"/>
      <c r="L173" s="12" t="s">
        <v>303</v>
      </c>
      <c r="M173" s="13">
        <v>126074</v>
      </c>
      <c r="N173" s="13">
        <v>27392</v>
      </c>
      <c r="O173" s="30">
        <f t="shared" si="8"/>
        <v>-78.273077716261881</v>
      </c>
      <c r="P173" s="30">
        <f t="shared" si="9"/>
        <v>5.1273064836172833E-4</v>
      </c>
      <c r="Q173" s="6"/>
      <c r="R173" s="6"/>
      <c r="S173" s="6"/>
      <c r="T173" s="6"/>
      <c r="U173" s="6"/>
      <c r="V173" s="6"/>
    </row>
    <row r="174" spans="1:22" ht="30" x14ac:dyDescent="0.25">
      <c r="A174" s="60"/>
      <c r="B174" s="61"/>
      <c r="C174" s="58"/>
      <c r="D174" s="58"/>
      <c r="E174" s="6"/>
      <c r="F174" s="6"/>
      <c r="G174" s="6"/>
      <c r="H174" s="6"/>
      <c r="I174" s="6"/>
      <c r="J174" s="6"/>
      <c r="K174" s="6"/>
      <c r="L174" s="12" t="s">
        <v>355</v>
      </c>
      <c r="M174" s="13">
        <v>0</v>
      </c>
      <c r="N174" s="13">
        <v>27168</v>
      </c>
      <c r="O174" s="30" t="e">
        <f t="shared" si="8"/>
        <v>#DIV/0!</v>
      </c>
      <c r="P174" s="30">
        <f t="shared" si="9"/>
        <v>5.0853775754568611E-4</v>
      </c>
      <c r="Q174" s="6"/>
      <c r="R174" s="6"/>
      <c r="S174" s="6"/>
      <c r="T174" s="6"/>
      <c r="U174" s="6"/>
      <c r="V174" s="6"/>
    </row>
    <row r="175" spans="1:22" ht="15.75" x14ac:dyDescent="0.25">
      <c r="A175" s="60"/>
      <c r="B175" s="61"/>
      <c r="C175" s="58"/>
      <c r="D175" s="58"/>
      <c r="E175" s="6"/>
      <c r="F175" s="6"/>
      <c r="G175" s="6"/>
      <c r="H175" s="6"/>
      <c r="I175" s="6"/>
      <c r="J175" s="6"/>
      <c r="K175" s="6"/>
      <c r="L175" s="12" t="s">
        <v>320</v>
      </c>
      <c r="M175" s="13">
        <v>38100</v>
      </c>
      <c r="N175" s="13">
        <v>21826</v>
      </c>
      <c r="O175" s="30">
        <f t="shared" si="8"/>
        <v>-42.713910761154864</v>
      </c>
      <c r="P175" s="30">
        <f t="shared" si="9"/>
        <v>4.0854479888810904E-4</v>
      </c>
      <c r="Q175" s="6"/>
      <c r="R175" s="6"/>
      <c r="S175" s="6"/>
      <c r="T175" s="6"/>
      <c r="U175" s="6"/>
      <c r="V175" s="6"/>
    </row>
    <row r="176" spans="1:22" ht="15.75" x14ac:dyDescent="0.25">
      <c r="A176" s="60"/>
      <c r="B176" s="61"/>
      <c r="C176" s="58"/>
      <c r="D176" s="58"/>
      <c r="E176" s="6"/>
      <c r="F176" s="6"/>
      <c r="G176" s="6"/>
      <c r="H176" s="6"/>
      <c r="I176" s="6"/>
      <c r="J176" s="6"/>
      <c r="K176" s="6"/>
      <c r="L176" s="12" t="s">
        <v>354</v>
      </c>
      <c r="M176" s="13">
        <v>0</v>
      </c>
      <c r="N176" s="13">
        <v>16865</v>
      </c>
      <c r="O176" s="30" t="e">
        <f t="shared" si="8"/>
        <v>#DIV/0!</v>
      </c>
      <c r="P176" s="30">
        <f t="shared" si="9"/>
        <v>3.1568349827031789E-4</v>
      </c>
      <c r="Q176" s="6"/>
      <c r="R176" s="6"/>
      <c r="S176" s="6"/>
      <c r="T176" s="6"/>
      <c r="U176" s="6"/>
      <c r="V176" s="6"/>
    </row>
    <row r="177" spans="1:22" ht="15.75" x14ac:dyDescent="0.25">
      <c r="A177" s="61"/>
      <c r="B177" s="61"/>
      <c r="C177" s="58"/>
      <c r="D177" s="58"/>
      <c r="E177" s="6"/>
      <c r="F177" s="6"/>
      <c r="G177" s="6"/>
      <c r="H177" s="6"/>
      <c r="I177" s="6"/>
      <c r="J177" s="6"/>
      <c r="K177" s="6"/>
      <c r="L177" s="12" t="s">
        <v>285</v>
      </c>
      <c r="M177" s="32">
        <v>238498</v>
      </c>
      <c r="N177" s="32">
        <v>16126</v>
      </c>
      <c r="O177" s="30">
        <f t="shared" si="8"/>
        <v>-93.238517723419065</v>
      </c>
      <c r="P177" s="30">
        <f t="shared" si="9"/>
        <v>3.0185070222989304E-4</v>
      </c>
      <c r="Q177" s="6"/>
      <c r="R177" s="6"/>
      <c r="S177" s="6"/>
      <c r="T177" s="6"/>
      <c r="U177" s="6"/>
      <c r="V177" s="6"/>
    </row>
    <row r="178" spans="1:22" ht="15.75" x14ac:dyDescent="0.25">
      <c r="A178" s="60"/>
      <c r="B178" s="61"/>
      <c r="C178" s="58"/>
      <c r="D178" s="58"/>
      <c r="E178" s="6"/>
      <c r="F178" s="6"/>
      <c r="G178" s="6"/>
      <c r="H178" s="6"/>
      <c r="I178" s="6"/>
      <c r="J178" s="6"/>
      <c r="K178" s="6"/>
      <c r="L178" s="12" t="s">
        <v>217</v>
      </c>
      <c r="M178" s="13">
        <v>25971</v>
      </c>
      <c r="N178" s="13">
        <v>11955</v>
      </c>
      <c r="O178" s="30">
        <f t="shared" si="8"/>
        <v>-53.967887258865659</v>
      </c>
      <c r="P178" s="30">
        <f t="shared" si="9"/>
        <v>2.2377682904367924E-4</v>
      </c>
      <c r="Q178" s="6"/>
      <c r="R178" s="6"/>
      <c r="S178" s="6"/>
      <c r="T178" s="6"/>
      <c r="U178" s="6"/>
      <c r="V178" s="6"/>
    </row>
    <row r="179" spans="1:22" ht="15.75" x14ac:dyDescent="0.25">
      <c r="A179" s="61"/>
      <c r="B179" s="61"/>
      <c r="C179" s="58"/>
      <c r="D179" s="58"/>
      <c r="E179" s="6"/>
      <c r="F179" s="6"/>
      <c r="G179" s="6"/>
      <c r="H179" s="6"/>
      <c r="I179" s="6"/>
      <c r="J179" s="6"/>
      <c r="K179" s="6"/>
      <c r="L179" s="12" t="s">
        <v>265</v>
      </c>
      <c r="M179" s="13">
        <v>52035</v>
      </c>
      <c r="N179" s="13">
        <v>11919</v>
      </c>
      <c r="O179" s="30">
        <f t="shared" si="8"/>
        <v>-77.0942634765062</v>
      </c>
      <c r="P179" s="30">
        <f t="shared" si="9"/>
        <v>2.2310297159110104E-4</v>
      </c>
      <c r="Q179" s="6"/>
      <c r="R179" s="6"/>
      <c r="S179" s="6"/>
      <c r="T179" s="6"/>
      <c r="U179" s="6"/>
      <c r="V179" s="6"/>
    </row>
    <row r="180" spans="1:22" ht="15.75" x14ac:dyDescent="0.25">
      <c r="A180" s="61"/>
      <c r="B180" s="61"/>
      <c r="C180" s="58"/>
      <c r="D180" s="58"/>
      <c r="E180" s="6"/>
      <c r="F180" s="6"/>
      <c r="G180" s="6"/>
      <c r="H180" s="6"/>
      <c r="I180" s="6"/>
      <c r="J180" s="6"/>
      <c r="K180" s="6"/>
      <c r="L180" s="12" t="s">
        <v>326</v>
      </c>
      <c r="M180" s="13">
        <v>6033</v>
      </c>
      <c r="N180" s="13">
        <v>8293</v>
      </c>
      <c r="O180" s="30">
        <f t="shared" si="8"/>
        <v>37.460633184153835</v>
      </c>
      <c r="P180" s="30">
        <f t="shared" si="9"/>
        <v>1.5523055150641838E-4</v>
      </c>
      <c r="Q180" s="6"/>
      <c r="R180" s="6"/>
      <c r="S180" s="6"/>
      <c r="T180" s="6"/>
      <c r="U180" s="6"/>
      <c r="V180" s="6"/>
    </row>
    <row r="181" spans="1:22" ht="15.75" x14ac:dyDescent="0.25">
      <c r="A181" s="60"/>
      <c r="B181" s="61"/>
      <c r="C181" s="58"/>
      <c r="D181" s="58"/>
      <c r="E181" s="6"/>
      <c r="F181" s="6"/>
      <c r="G181" s="6"/>
      <c r="H181" s="6"/>
      <c r="I181" s="6"/>
      <c r="J181" s="6"/>
      <c r="K181" s="6"/>
      <c r="L181" s="12" t="s">
        <v>258</v>
      </c>
      <c r="M181" s="32">
        <v>24492</v>
      </c>
      <c r="N181" s="13">
        <v>7260</v>
      </c>
      <c r="O181" s="30">
        <f t="shared" si="8"/>
        <v>-70.357667809897109</v>
      </c>
      <c r="P181" s="30">
        <f t="shared" si="9"/>
        <v>1.3589458626993821E-4</v>
      </c>
      <c r="Q181" s="6"/>
      <c r="R181" s="6"/>
      <c r="S181" s="6"/>
      <c r="T181" s="6"/>
      <c r="U181" s="6"/>
      <c r="V181" s="6"/>
    </row>
    <row r="182" spans="1:22" ht="15.75" x14ac:dyDescent="0.25">
      <c r="A182" s="60"/>
      <c r="B182" s="61"/>
      <c r="C182" s="58"/>
      <c r="D182" s="58"/>
      <c r="E182" s="6"/>
      <c r="F182" s="6"/>
      <c r="G182" s="6"/>
      <c r="H182" s="6"/>
      <c r="I182" s="6"/>
      <c r="J182" s="6"/>
      <c r="K182" s="6"/>
      <c r="L182" s="12" t="s">
        <v>319</v>
      </c>
      <c r="M182" s="13">
        <v>0</v>
      </c>
      <c r="N182" s="13">
        <v>6734</v>
      </c>
      <c r="O182" s="30" t="e">
        <f t="shared" si="8"/>
        <v>#DIV/0!</v>
      </c>
      <c r="P182" s="30">
        <f t="shared" si="9"/>
        <v>1.2604878015726775E-4</v>
      </c>
      <c r="Q182" s="6"/>
      <c r="R182" s="6"/>
      <c r="S182" s="6"/>
      <c r="T182" s="6"/>
      <c r="U182" s="6"/>
      <c r="V182" s="6"/>
    </row>
    <row r="183" spans="1:22" ht="15.75" x14ac:dyDescent="0.25">
      <c r="A183" s="60"/>
      <c r="B183" s="61"/>
      <c r="C183" s="58"/>
      <c r="D183" s="58"/>
      <c r="E183" s="6"/>
      <c r="F183" s="6"/>
      <c r="G183" s="6"/>
      <c r="H183" s="6"/>
      <c r="I183" s="6"/>
      <c r="J183" s="6"/>
      <c r="K183" s="6"/>
      <c r="L183" s="12" t="s">
        <v>256</v>
      </c>
      <c r="M183" s="32">
        <v>2125660</v>
      </c>
      <c r="N183" s="32">
        <v>4050</v>
      </c>
      <c r="O183" s="30">
        <f t="shared" si="8"/>
        <v>-99.809470940790149</v>
      </c>
      <c r="P183" s="30">
        <f t="shared" si="9"/>
        <v>7.5808963415048168E-5</v>
      </c>
      <c r="Q183" s="6"/>
      <c r="R183" s="6"/>
      <c r="S183" s="6"/>
      <c r="T183" s="6"/>
      <c r="U183" s="6"/>
      <c r="V183" s="6"/>
    </row>
    <row r="184" spans="1:22" ht="15.75" x14ac:dyDescent="0.25">
      <c r="A184" s="60"/>
      <c r="B184" s="61"/>
      <c r="C184" s="58"/>
      <c r="D184" s="58"/>
      <c r="E184" s="6"/>
      <c r="F184" s="6"/>
      <c r="G184" s="6"/>
      <c r="H184" s="6"/>
      <c r="I184" s="6"/>
      <c r="J184" s="6"/>
      <c r="K184" s="6"/>
      <c r="L184" s="12" t="s">
        <v>313</v>
      </c>
      <c r="M184" s="13">
        <v>19139</v>
      </c>
      <c r="N184" s="13">
        <v>2876</v>
      </c>
      <c r="O184" s="30">
        <f t="shared" si="8"/>
        <v>-84.973091593082188</v>
      </c>
      <c r="P184" s="30">
        <f t="shared" si="9"/>
        <v>5.3833723155970013E-5</v>
      </c>
      <c r="Q184" s="6"/>
      <c r="R184" s="6"/>
      <c r="S184" s="6"/>
      <c r="T184" s="6"/>
      <c r="U184" s="6"/>
      <c r="V184" s="6"/>
    </row>
    <row r="185" spans="1:22" ht="15.75" x14ac:dyDescent="0.25">
      <c r="A185" s="60"/>
      <c r="B185" s="61"/>
      <c r="C185" s="58"/>
      <c r="D185" s="58"/>
      <c r="E185" s="6"/>
      <c r="F185" s="6"/>
      <c r="G185" s="6"/>
      <c r="H185" s="6"/>
      <c r="I185" s="6"/>
      <c r="J185" s="6"/>
      <c r="K185" s="6"/>
      <c r="L185" s="12" t="s">
        <v>324</v>
      </c>
      <c r="M185" s="13">
        <v>52553</v>
      </c>
      <c r="N185" s="13">
        <v>1953</v>
      </c>
      <c r="O185" s="30">
        <f t="shared" si="8"/>
        <v>-96.283751641200311</v>
      </c>
      <c r="P185" s="30">
        <f t="shared" si="9"/>
        <v>3.6556766802367676E-5</v>
      </c>
      <c r="Q185" s="6"/>
      <c r="R185" s="6"/>
      <c r="S185" s="6"/>
      <c r="T185" s="6"/>
      <c r="U185" s="6"/>
      <c r="V185" s="6"/>
    </row>
    <row r="186" spans="1:22" ht="15.75" x14ac:dyDescent="0.25">
      <c r="A186" s="60"/>
      <c r="B186" s="61"/>
      <c r="C186" s="58"/>
      <c r="D186" s="58"/>
      <c r="E186" s="6"/>
      <c r="F186" s="6"/>
      <c r="G186" s="6"/>
      <c r="H186" s="6"/>
      <c r="I186" s="6"/>
      <c r="J186" s="6"/>
      <c r="K186" s="6"/>
      <c r="L186" s="12" t="s">
        <v>271</v>
      </c>
      <c r="M186" s="13">
        <v>11164</v>
      </c>
      <c r="N186" s="13">
        <v>1600</v>
      </c>
      <c r="O186" s="30">
        <f t="shared" si="8"/>
        <v>-85.668219276245068</v>
      </c>
      <c r="P186" s="30">
        <f t="shared" si="9"/>
        <v>2.9949220114586931E-5</v>
      </c>
      <c r="Q186" s="6"/>
      <c r="R186" s="6"/>
      <c r="S186" s="6"/>
      <c r="T186" s="6"/>
      <c r="U186" s="6"/>
      <c r="V186" s="6"/>
    </row>
    <row r="187" spans="1:22" ht="15.75" x14ac:dyDescent="0.25">
      <c r="A187" s="60"/>
      <c r="B187" s="61"/>
      <c r="C187" s="58"/>
      <c r="D187" s="58"/>
      <c r="E187" s="6"/>
      <c r="F187" s="6"/>
      <c r="G187" s="6"/>
      <c r="H187" s="6"/>
      <c r="I187" s="6"/>
      <c r="J187" s="6"/>
      <c r="K187" s="6"/>
      <c r="L187" s="12" t="s">
        <v>269</v>
      </c>
      <c r="M187" s="13">
        <v>1420</v>
      </c>
      <c r="N187" s="13">
        <v>0</v>
      </c>
      <c r="O187" s="30">
        <f t="shared" si="8"/>
        <v>-100</v>
      </c>
      <c r="P187" s="30">
        <f t="shared" si="9"/>
        <v>0</v>
      </c>
      <c r="Q187" s="6"/>
      <c r="R187" s="6"/>
      <c r="S187" s="6"/>
      <c r="T187" s="6"/>
      <c r="U187" s="6"/>
      <c r="V187" s="6"/>
    </row>
    <row r="188" spans="1:22" ht="15.75" x14ac:dyDescent="0.25">
      <c r="A188" s="60"/>
      <c r="B188" s="61"/>
      <c r="C188" s="58"/>
      <c r="D188" s="58"/>
      <c r="E188" s="6"/>
      <c r="F188" s="6"/>
      <c r="G188" s="6"/>
      <c r="H188" s="6"/>
      <c r="I188" s="6"/>
      <c r="J188" s="6"/>
      <c r="K188" s="6"/>
      <c r="L188" s="12" t="s">
        <v>317</v>
      </c>
      <c r="M188" s="13">
        <v>104470</v>
      </c>
      <c r="N188" s="13">
        <v>0</v>
      </c>
      <c r="O188" s="30">
        <f t="shared" si="8"/>
        <v>-100</v>
      </c>
      <c r="P188" s="30">
        <f t="shared" si="9"/>
        <v>0</v>
      </c>
      <c r="Q188" s="6"/>
      <c r="R188" s="6"/>
      <c r="S188" s="6"/>
      <c r="T188" s="6"/>
      <c r="U188" s="6"/>
      <c r="V188" s="6"/>
    </row>
    <row r="189" spans="1:22" ht="15.75" x14ac:dyDescent="0.25">
      <c r="A189" s="60"/>
      <c r="B189" s="61"/>
      <c r="C189" s="58"/>
      <c r="D189" s="58"/>
      <c r="E189" s="6"/>
      <c r="F189" s="6"/>
      <c r="G189" s="6"/>
      <c r="H189" s="6"/>
      <c r="I189" s="6"/>
      <c r="J189" s="6"/>
      <c r="K189" s="6"/>
      <c r="L189" s="12" t="s">
        <v>316</v>
      </c>
      <c r="M189" s="13">
        <v>27820</v>
      </c>
      <c r="N189" s="13">
        <v>0</v>
      </c>
      <c r="O189" s="30">
        <f t="shared" si="8"/>
        <v>-100</v>
      </c>
      <c r="P189" s="30">
        <f t="shared" si="9"/>
        <v>0</v>
      </c>
      <c r="Q189" s="6"/>
      <c r="R189" s="6"/>
      <c r="S189" s="6"/>
      <c r="T189" s="6"/>
      <c r="U189" s="6"/>
      <c r="V189" s="6"/>
    </row>
    <row r="190" spans="1:22" ht="15.75" x14ac:dyDescent="0.25">
      <c r="A190" s="60"/>
      <c r="B190" s="61"/>
      <c r="C190" s="58"/>
      <c r="D190" s="58"/>
      <c r="E190" s="6"/>
      <c r="F190" s="6"/>
      <c r="G190" s="6"/>
      <c r="H190" s="6"/>
      <c r="I190" s="6"/>
      <c r="J190" s="6"/>
      <c r="K190" s="6"/>
      <c r="L190" s="12" t="s">
        <v>329</v>
      </c>
      <c r="M190" s="13">
        <v>2233</v>
      </c>
      <c r="N190" s="13">
        <v>0</v>
      </c>
      <c r="O190" s="30">
        <f t="shared" si="8"/>
        <v>-100</v>
      </c>
      <c r="P190" s="30">
        <f t="shared" si="9"/>
        <v>0</v>
      </c>
      <c r="Q190" s="6"/>
      <c r="R190" s="6"/>
      <c r="S190" s="6"/>
      <c r="T190" s="6"/>
      <c r="U190" s="6"/>
      <c r="V190" s="6"/>
    </row>
    <row r="191" spans="1:22" ht="15.75" x14ac:dyDescent="0.25">
      <c r="A191" s="60"/>
      <c r="B191" s="61"/>
      <c r="C191" s="58"/>
      <c r="D191" s="58"/>
      <c r="E191" s="6"/>
      <c r="F191" s="6"/>
      <c r="G191" s="6"/>
      <c r="H191" s="6"/>
      <c r="I191" s="6"/>
      <c r="J191" s="6"/>
      <c r="K191" s="6"/>
      <c r="L191" s="12" t="s">
        <v>293</v>
      </c>
      <c r="M191" s="13">
        <v>0</v>
      </c>
      <c r="N191" s="13">
        <v>0</v>
      </c>
      <c r="O191" s="30" t="e">
        <f t="shared" si="8"/>
        <v>#DIV/0!</v>
      </c>
      <c r="P191" s="30">
        <f t="shared" si="9"/>
        <v>0</v>
      </c>
      <c r="Q191" s="6"/>
      <c r="R191" s="6"/>
      <c r="S191" s="6"/>
      <c r="T191" s="6"/>
      <c r="U191" s="6"/>
      <c r="V191" s="6"/>
    </row>
    <row r="192" spans="1:22" ht="15.75" x14ac:dyDescent="0.25">
      <c r="A192" s="60"/>
      <c r="B192" s="61"/>
      <c r="C192" s="58"/>
      <c r="D192" s="58"/>
      <c r="E192" s="6"/>
      <c r="F192" s="6"/>
      <c r="G192" s="6"/>
      <c r="H192" s="6"/>
      <c r="I192" s="6"/>
      <c r="J192" s="6"/>
      <c r="K192" s="6"/>
      <c r="L192" s="12" t="s">
        <v>330</v>
      </c>
      <c r="M192" s="13">
        <v>0</v>
      </c>
      <c r="N192" s="13">
        <v>0</v>
      </c>
      <c r="O192" s="30" t="e">
        <f t="shared" si="8"/>
        <v>#DIV/0!</v>
      </c>
      <c r="P192" s="30">
        <f t="shared" si="9"/>
        <v>0</v>
      </c>
      <c r="Q192" s="6"/>
      <c r="R192" s="6"/>
      <c r="S192" s="6"/>
      <c r="T192" s="6"/>
      <c r="U192" s="6"/>
      <c r="V192" s="6"/>
    </row>
    <row r="193" spans="1:22" ht="15.75" x14ac:dyDescent="0.25">
      <c r="A193" s="60"/>
      <c r="B193" s="61"/>
      <c r="C193" s="58"/>
      <c r="D193" s="58"/>
      <c r="E193" s="6"/>
      <c r="F193" s="6"/>
      <c r="G193" s="6"/>
      <c r="H193" s="6"/>
      <c r="I193" s="6"/>
      <c r="J193" s="6"/>
      <c r="K193" s="6"/>
      <c r="L193" s="12" t="s">
        <v>314</v>
      </c>
      <c r="M193" s="13">
        <v>12449</v>
      </c>
      <c r="N193" s="13">
        <v>0</v>
      </c>
      <c r="O193" s="30">
        <f t="shared" si="8"/>
        <v>-100</v>
      </c>
      <c r="P193" s="30">
        <f t="shared" si="9"/>
        <v>0</v>
      </c>
      <c r="Q193" s="6"/>
      <c r="R193" s="6"/>
      <c r="S193" s="6"/>
      <c r="T193" s="6"/>
      <c r="U193" s="6"/>
      <c r="V193" s="6"/>
    </row>
    <row r="194" spans="1:22" ht="15.75" x14ac:dyDescent="0.25">
      <c r="A194" s="6"/>
      <c r="B194" s="6"/>
      <c r="C194" s="62">
        <f>SUM(B12:B193)</f>
        <v>4511506120</v>
      </c>
      <c r="D194" s="6"/>
      <c r="E194" s="6"/>
      <c r="F194" s="6"/>
      <c r="G194" s="6"/>
      <c r="H194" s="6"/>
      <c r="I194" s="6"/>
      <c r="J194" s="6"/>
      <c r="K194" s="6"/>
      <c r="L194" s="12" t="s">
        <v>299</v>
      </c>
      <c r="M194" s="13">
        <v>110002</v>
      </c>
      <c r="N194" s="13">
        <v>0</v>
      </c>
      <c r="O194" s="30">
        <f t="shared" si="8"/>
        <v>-100</v>
      </c>
      <c r="P194" s="30">
        <f t="shared" si="9"/>
        <v>0</v>
      </c>
      <c r="Q194" s="6"/>
      <c r="R194" s="6"/>
      <c r="S194" s="6"/>
      <c r="T194" s="6"/>
      <c r="U194" s="6"/>
      <c r="V194" s="6"/>
    </row>
    <row r="195" spans="1:22" ht="15.75" x14ac:dyDescent="0.25">
      <c r="A195" s="6"/>
      <c r="B195" s="33"/>
      <c r="C195" s="33"/>
      <c r="D195" s="33"/>
      <c r="E195" s="33"/>
      <c r="F195" s="6"/>
      <c r="G195" s="6"/>
      <c r="H195" s="6"/>
      <c r="I195" s="6"/>
      <c r="J195" s="6"/>
      <c r="K195" s="6"/>
      <c r="L195" s="12" t="s">
        <v>245</v>
      </c>
      <c r="M195" s="13">
        <v>16868</v>
      </c>
      <c r="N195" s="13">
        <v>0</v>
      </c>
      <c r="O195" s="30">
        <f t="shared" si="8"/>
        <v>-100</v>
      </c>
      <c r="P195" s="30">
        <f t="shared" si="9"/>
        <v>0</v>
      </c>
      <c r="Q195" s="6"/>
      <c r="R195" s="6"/>
      <c r="S195" s="6"/>
      <c r="T195" s="6"/>
      <c r="U195" s="6"/>
      <c r="V195" s="6"/>
    </row>
    <row r="196" spans="1:22" ht="15.75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12" t="s">
        <v>302</v>
      </c>
      <c r="M196" s="13">
        <v>6806</v>
      </c>
      <c r="N196" s="13">
        <v>0</v>
      </c>
      <c r="O196" s="30">
        <f t="shared" si="8"/>
        <v>-100</v>
      </c>
      <c r="P196" s="30">
        <f t="shared" si="9"/>
        <v>0</v>
      </c>
      <c r="Q196" s="6"/>
      <c r="R196" s="6"/>
      <c r="S196" s="6"/>
      <c r="T196" s="6"/>
      <c r="U196" s="6"/>
      <c r="V196" s="6"/>
    </row>
    <row r="197" spans="1:22" ht="15.75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56"/>
      <c r="L197" s="12" t="s">
        <v>322</v>
      </c>
      <c r="M197" s="32">
        <v>20129</v>
      </c>
      <c r="N197" s="13">
        <v>0</v>
      </c>
      <c r="O197" s="30">
        <f t="shared" si="8"/>
        <v>-100</v>
      </c>
      <c r="P197" s="30">
        <f t="shared" si="9"/>
        <v>0</v>
      </c>
      <c r="Q197" s="6"/>
      <c r="R197" s="6"/>
      <c r="S197" s="6"/>
      <c r="T197" s="6"/>
      <c r="U197" s="6"/>
      <c r="V197" s="6"/>
    </row>
    <row r="198" spans="1:22" ht="15.75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12" t="s">
        <v>286</v>
      </c>
      <c r="M198" s="13">
        <v>2024008</v>
      </c>
      <c r="N198" s="13">
        <v>0</v>
      </c>
      <c r="O198" s="30">
        <f t="shared" si="8"/>
        <v>-100</v>
      </c>
      <c r="P198" s="30">
        <f t="shared" si="9"/>
        <v>0</v>
      </c>
      <c r="Q198" s="6"/>
      <c r="R198" s="6"/>
      <c r="S198" s="6"/>
      <c r="T198" s="6"/>
      <c r="U198" s="6"/>
      <c r="V198" s="6"/>
    </row>
    <row r="199" spans="1:22" ht="15.75" x14ac:dyDescent="0.25">
      <c r="A199" s="6"/>
      <c r="B199" s="6"/>
      <c r="C199" s="6"/>
      <c r="D199" s="6"/>
      <c r="E199" s="6"/>
      <c r="F199" s="33"/>
      <c r="G199" s="33"/>
      <c r="H199" s="33"/>
      <c r="I199" s="33"/>
      <c r="J199" s="33"/>
      <c r="K199" s="33"/>
      <c r="L199" s="12" t="s">
        <v>307</v>
      </c>
      <c r="M199" s="13">
        <v>17711</v>
      </c>
      <c r="N199" s="32">
        <v>0</v>
      </c>
      <c r="O199" s="30">
        <f t="shared" si="8"/>
        <v>-100</v>
      </c>
      <c r="P199" s="30">
        <f t="shared" si="9"/>
        <v>0</v>
      </c>
      <c r="Q199" s="6"/>
      <c r="R199" s="6"/>
      <c r="S199" s="6"/>
      <c r="T199" s="6"/>
      <c r="U199" s="6"/>
      <c r="V199" s="6"/>
    </row>
    <row r="200" spans="1:22" ht="15.75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ht="15.75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ht="15.75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ht="15.75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ht="15.75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ht="15.75" x14ac:dyDescent="0.25">
      <c r="A205" s="33" t="s">
        <v>13</v>
      </c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ht="15.75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ht="15.75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15.75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15.75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15.75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15.75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15.75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ht="15.75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ht="15.75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ht="15.75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ht="15.75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ht="15.75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ht="15.75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ht="15.75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ht="15.75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ht="15.75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ht="15.75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ht="15.75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ht="15.75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ht="15.75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ht="15.75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ht="15.75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ht="15.75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ht="15.75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ht="15.75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ht="15.75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ht="15.75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ht="15.75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ht="15.75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ht="15.75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ht="15.75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ht="15.75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ht="15.75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ht="15.75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ht="15.75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ht="15.75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ht="15.75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ht="15.75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ht="15.75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</row>
    <row r="245" spans="1:22" ht="15.75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ht="15.75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</row>
    <row r="247" spans="1:22" ht="15.75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ht="15.75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</row>
    <row r="249" spans="1:22" ht="15.75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ht="15.75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</row>
    <row r="251" spans="1:22" ht="15.75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ht="15.75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</row>
    <row r="253" spans="1:22" ht="15.75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ht="15.75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</row>
    <row r="255" spans="1:22" ht="15.75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ht="15.75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</row>
    <row r="257" spans="1:22" ht="15.75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ht="15.75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</row>
    <row r="259" spans="1:22" ht="15.75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ht="15.75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15.75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15.75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15.75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15.75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15.75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ht="15.75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</row>
    <row r="267" spans="1:22" ht="15.75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ht="15.75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</row>
    <row r="269" spans="1:22" ht="15.75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ht="15.75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</row>
    <row r="271" spans="1:22" ht="15.75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ht="15.75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</row>
    <row r="273" spans="1:22" ht="15.75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ht="15.75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</row>
    <row r="275" spans="1:22" ht="15.75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ht="15.75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</row>
    <row r="277" spans="1:22" ht="15.75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ht="15.75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</row>
    <row r="279" spans="1:22" ht="15.75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ht="15.75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</row>
    <row r="281" spans="1:22" ht="15.75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ht="15.75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</row>
    <row r="283" spans="1:22" ht="15.75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ht="15.75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</row>
    <row r="285" spans="1:22" ht="15.75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ht="15.75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</row>
    <row r="287" spans="1:22" ht="15.75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ht="15.75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</row>
    <row r="289" spans="1:22" ht="15.75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ht="15.75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</row>
    <row r="291" spans="1:22" ht="15.75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ht="15.75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</row>
    <row r="293" spans="1:22" ht="15.75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ht="15.75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</row>
    <row r="295" spans="1:22" ht="15.75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</sheetData>
  <sortState ref="L12:N199">
    <sortCondition descending="1" ref="N12"/>
  </sortState>
  <mergeCells count="2">
    <mergeCell ref="L10:V10"/>
    <mergeCell ref="A10:K10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Emilia Romagna</vt:lpstr>
      <vt:lpstr>Settori</vt:lpstr>
      <vt:lpstr>Manifatturiero</vt:lpstr>
      <vt:lpstr>Continenti</vt:lpstr>
      <vt:lpstr>Classifica province italiane</vt:lpstr>
      <vt:lpstr>classifica paesi esteri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Ceccarelli</dc:creator>
  <cp:lastModifiedBy>Roberto Ceccarelli</cp:lastModifiedBy>
  <dcterms:created xsi:type="dcterms:W3CDTF">2025-12-18T15:05:59Z</dcterms:created>
  <dcterms:modified xsi:type="dcterms:W3CDTF">2026-09-15T09:07:39Z</dcterms:modified>
</cp:coreProperties>
</file>