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2" windowWidth="23256" windowHeight="12096"/>
  </bookViews>
  <sheets>
    <sheet name="Emilia Romagna" sheetId="1" r:id="rId1"/>
    <sheet name="Settori" sheetId="2" r:id="rId2"/>
    <sheet name="Manifatturiero" sheetId="3" r:id="rId3"/>
    <sheet name="Continenti" sheetId="4" r:id="rId4"/>
    <sheet name="Classifica province italiane" sheetId="5" r:id="rId5"/>
    <sheet name="Classifica paesi esteri" sheetId="6" r:id="rId6"/>
  </sheets>
  <calcPr calcId="145621"/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2" i="6"/>
  <c r="B196" i="6"/>
  <c r="C196" i="6"/>
  <c r="D196" i="6"/>
  <c r="E196" i="6"/>
  <c r="L13" i="4"/>
  <c r="L14" i="4"/>
  <c r="L15" i="4"/>
  <c r="L16" i="4"/>
  <c r="L17" i="4"/>
  <c r="L12" i="4"/>
  <c r="K13" i="4"/>
  <c r="K14" i="4"/>
  <c r="K15" i="4"/>
  <c r="K16" i="4"/>
  <c r="K17" i="4"/>
  <c r="K12" i="4"/>
  <c r="J13" i="4"/>
  <c r="J14" i="4"/>
  <c r="J15" i="4"/>
  <c r="J16" i="4"/>
  <c r="J17" i="4"/>
  <c r="J12" i="4"/>
  <c r="I13" i="4"/>
  <c r="I14" i="4"/>
  <c r="I15" i="4"/>
  <c r="I16" i="4"/>
  <c r="I17" i="4"/>
  <c r="I12" i="4"/>
  <c r="H13" i="4"/>
  <c r="H14" i="4"/>
  <c r="H15" i="4"/>
  <c r="H16" i="4"/>
  <c r="H12" i="4"/>
  <c r="B17" i="4"/>
  <c r="C17" i="4"/>
  <c r="D17" i="4"/>
  <c r="E17" i="4"/>
  <c r="F17" i="4"/>
  <c r="G17" i="4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12" i="3"/>
  <c r="B25" i="3"/>
  <c r="C25" i="3"/>
  <c r="D25" i="3"/>
  <c r="E25" i="3"/>
  <c r="F25" i="3"/>
  <c r="G25" i="3"/>
  <c r="K13" i="2"/>
  <c r="K14" i="2"/>
  <c r="K15" i="2"/>
  <c r="K16" i="2"/>
  <c r="K17" i="2"/>
  <c r="K18" i="2"/>
  <c r="K19" i="2"/>
  <c r="K12" i="2"/>
  <c r="J13" i="2"/>
  <c r="J14" i="2"/>
  <c r="J15" i="2"/>
  <c r="J16" i="2"/>
  <c r="J17" i="2"/>
  <c r="J18" i="2"/>
  <c r="J19" i="2"/>
  <c r="J12" i="2"/>
  <c r="I13" i="2"/>
  <c r="I14" i="2"/>
  <c r="I15" i="2"/>
  <c r="I16" i="2"/>
  <c r="I17" i="2"/>
  <c r="I18" i="2"/>
  <c r="I19" i="2"/>
  <c r="I12" i="2"/>
  <c r="H13" i="2"/>
  <c r="H14" i="2"/>
  <c r="H15" i="2"/>
  <c r="H16" i="2"/>
  <c r="H17" i="2"/>
  <c r="H18" i="2"/>
  <c r="H19" i="2"/>
  <c r="H12" i="2"/>
  <c r="B19" i="2"/>
  <c r="C19" i="2"/>
  <c r="D19" i="2"/>
  <c r="E19" i="2"/>
  <c r="F19" i="2"/>
  <c r="G19" i="2"/>
</calcChain>
</file>

<file path=xl/sharedStrings.xml><?xml version="1.0" encoding="utf-8"?>
<sst xmlns="http://schemas.openxmlformats.org/spreadsheetml/2006/main" count="426" uniqueCount="338">
  <si>
    <t xml:space="preserve">Interscambio commerciale nelle province dell'Emilia Romagna  I trimestre 2023-2024-2025  (valori in euro)   
</t>
  </si>
  <si>
    <t>TERRITORIO</t>
  </si>
  <si>
    <t>2024 provvisorio</t>
  </si>
  <si>
    <t>2025 provvisorio</t>
  </si>
  <si>
    <t>Variaz % 
2025-2023</t>
  </si>
  <si>
    <t>Variaz % 
2025-2024</t>
  </si>
  <si>
    <t>Saldo comm.</t>
  </si>
  <si>
    <t>import</t>
  </si>
  <si>
    <t>export</t>
  </si>
  <si>
    <t xml:space="preserve">208033-Piacenza </t>
  </si>
  <si>
    <t xml:space="preserve">208034-Parma </t>
  </si>
  <si>
    <t xml:space="preserve">208035-Reggio nell'Emilia </t>
  </si>
  <si>
    <t xml:space="preserve">208036-Modena </t>
  </si>
  <si>
    <t xml:space="preserve">208037-Bologna </t>
  </si>
  <si>
    <t xml:space="preserve">208038-Ferrara </t>
  </si>
  <si>
    <t xml:space="preserve">208039-Ravenna </t>
  </si>
  <si>
    <t xml:space="preserve">208040-Forlì-Cesena </t>
  </si>
  <si>
    <t xml:space="preserve">208099-Rimini </t>
  </si>
  <si>
    <t>EMILIA ROMAGNA</t>
  </si>
  <si>
    <t>Fonte: elaborazione Ufficio Studi Statistica CCIAA dell'Emilia su dati Istat.</t>
  </si>
  <si>
    <t>Classifica import-export province italiane I trimestre 2024, 2025 (valori in euro)</t>
  </si>
  <si>
    <t>Var. % 2025-2024</t>
  </si>
  <si>
    <t xml:space="preserve">103015-Milano </t>
  </si>
  <si>
    <t xml:space="preserve">309048-Firenze </t>
  </si>
  <si>
    <t xml:space="preserve">101001-Torino </t>
  </si>
  <si>
    <t xml:space="preserve">205024-Vicenza </t>
  </si>
  <si>
    <t>697199-Province non specificate e altri stati membri</t>
  </si>
  <si>
    <t xml:space="preserve">103016-Bergamo </t>
  </si>
  <si>
    <t xml:space="preserve">103017-Brescia </t>
  </si>
  <si>
    <t xml:space="preserve">312058-Roma </t>
  </si>
  <si>
    <t xml:space="preserve">309051-Arezzo </t>
  </si>
  <si>
    <t xml:space="preserve">205026-Treviso </t>
  </si>
  <si>
    <t xml:space="preserve">205023-Verona </t>
  </si>
  <si>
    <t xml:space="preserve">103108-Monza e della Brianza </t>
  </si>
  <si>
    <t xml:space="preserve">415063-Napoli </t>
  </si>
  <si>
    <t xml:space="preserve">205028-Padova </t>
  </si>
  <si>
    <t xml:space="preserve">103012-Varese </t>
  </si>
  <si>
    <t xml:space="preserve">206032-Trieste </t>
  </si>
  <si>
    <t xml:space="preserve">312059-Latina </t>
  </si>
  <si>
    <t xml:space="preserve">101004-Cuneo </t>
  </si>
  <si>
    <t xml:space="preserve">312060-Frosinone </t>
  </si>
  <si>
    <t xml:space="preserve">103020-Mantova </t>
  </si>
  <si>
    <t xml:space="preserve">204021-Bolzano/Bozen </t>
  </si>
  <si>
    <t xml:space="preserve">206030-Udine </t>
  </si>
  <si>
    <t xml:space="preserve">101003-Novara </t>
  </si>
  <si>
    <t xml:space="preserve">101006-Alessandria </t>
  </si>
  <si>
    <t xml:space="preserve">519089-Siracusa </t>
  </si>
  <si>
    <t xml:space="preserve">103098-Lodi </t>
  </si>
  <si>
    <t xml:space="preserve">103019-Cremona </t>
  </si>
  <si>
    <t xml:space="preserve">103097-Lecco </t>
  </si>
  <si>
    <t xml:space="preserve">103013-Como </t>
  </si>
  <si>
    <t xml:space="preserve">205027-Venezia </t>
  </si>
  <si>
    <t xml:space="preserve">413069-Chieti </t>
  </si>
  <si>
    <t xml:space="preserve">309046-Lucca </t>
  </si>
  <si>
    <t xml:space="preserve">520092-Cagliari </t>
  </si>
  <si>
    <t xml:space="preserve">205025-Belluno </t>
  </si>
  <si>
    <t xml:space="preserve">204022-Trento </t>
  </si>
  <si>
    <t xml:space="preserve">206093-Pordenone </t>
  </si>
  <si>
    <t xml:space="preserve">103018-Pavia </t>
  </si>
  <si>
    <t xml:space="preserve">416072-Bari </t>
  </si>
  <si>
    <t xml:space="preserve">310054-Perugia </t>
  </si>
  <si>
    <t xml:space="preserve">415065-Salerno </t>
  </si>
  <si>
    <t xml:space="preserve">101002-Vercelli </t>
  </si>
  <si>
    <t xml:space="preserve">107010-Genova </t>
  </si>
  <si>
    <t xml:space="preserve">309052-Siena </t>
  </si>
  <si>
    <t xml:space="preserve">413066-L'Aquila </t>
  </si>
  <si>
    <t xml:space="preserve">101005-Asti </t>
  </si>
  <si>
    <t xml:space="preserve">309050-Pisa </t>
  </si>
  <si>
    <t xml:space="preserve">309100-Prato </t>
  </si>
  <si>
    <t xml:space="preserve">519082-Palermo </t>
  </si>
  <si>
    <t xml:space="preserve">309049-Livorno </t>
  </si>
  <si>
    <t xml:space="preserve">107009-Savona </t>
  </si>
  <si>
    <t xml:space="preserve">309047-Pistoia </t>
  </si>
  <si>
    <t xml:space="preserve">413067-Teramo </t>
  </si>
  <si>
    <t xml:space="preserve">697198-Province diverse </t>
  </si>
  <si>
    <t xml:space="preserve">519087-Catania </t>
  </si>
  <si>
    <t xml:space="preserve">415061-Caserta </t>
  </si>
  <si>
    <t xml:space="preserve">205029-Rovigo </t>
  </si>
  <si>
    <t xml:space="preserve">101096-Biella </t>
  </si>
  <si>
    <t xml:space="preserve">519083-Messina </t>
  </si>
  <si>
    <t xml:space="preserve">415064-Avellino </t>
  </si>
  <si>
    <t xml:space="preserve">310055-Terni </t>
  </si>
  <si>
    <t xml:space="preserve">417076-Potenza </t>
  </si>
  <si>
    <t xml:space="preserve">309045-Massa-Carrara </t>
  </si>
  <si>
    <t xml:space="preserve">103014-Sondrio </t>
  </si>
  <si>
    <t xml:space="preserve">206031-Gorizia </t>
  </si>
  <si>
    <t xml:space="preserve">416073-Taranto </t>
  </si>
  <si>
    <t xml:space="preserve">107011-La Spezia </t>
  </si>
  <si>
    <t xml:space="preserve">414070-Campobasso </t>
  </si>
  <si>
    <t xml:space="preserve">102007-Aosta </t>
  </si>
  <si>
    <t xml:space="preserve">416075-Lecce </t>
  </si>
  <si>
    <t xml:space="preserve">416074-Brindisi </t>
  </si>
  <si>
    <t xml:space="preserve">416071-Foggia </t>
  </si>
  <si>
    <t xml:space="preserve">101103-Verbano-Cusio-Ossola </t>
  </si>
  <si>
    <t xml:space="preserve">416110-Barletta-Andria-Trani </t>
  </si>
  <si>
    <t xml:space="preserve">312057-Rieti </t>
  </si>
  <si>
    <t xml:space="preserve">107008-Imperia </t>
  </si>
  <si>
    <t xml:space="preserve">519088-Ragusa </t>
  </si>
  <si>
    <t xml:space="preserve">312056-Viterbo </t>
  </si>
  <si>
    <t xml:space="preserve">520091-Nuoro </t>
  </si>
  <si>
    <t xml:space="preserve">418080-Reggio di Calabria </t>
  </si>
  <si>
    <t xml:space="preserve">413068-Pescara </t>
  </si>
  <si>
    <t xml:space="preserve">519081-Trapani </t>
  </si>
  <si>
    <t xml:space="preserve">309053-Grosseto </t>
  </si>
  <si>
    <t xml:space="preserve">417077-Matera </t>
  </si>
  <si>
    <t xml:space="preserve">415062-Benevento </t>
  </si>
  <si>
    <t>520111-Provincia del Sud Sardegna</t>
  </si>
  <si>
    <t xml:space="preserve">520090-Sassari </t>
  </si>
  <si>
    <t xml:space="preserve">414094-Isernia </t>
  </si>
  <si>
    <t xml:space="preserve">519084-Agrigento </t>
  </si>
  <si>
    <t xml:space="preserve">519085-Caltanissetta </t>
  </si>
  <si>
    <t xml:space="preserve">418078-Cosenza </t>
  </si>
  <si>
    <t xml:space="preserve">418079-Catanzaro </t>
  </si>
  <si>
    <t xml:space="preserve">418101-Crotone </t>
  </si>
  <si>
    <t xml:space="preserve">418102-Vibo Valentia </t>
  </si>
  <si>
    <t xml:space="preserve">520095-Oristano </t>
  </si>
  <si>
    <t xml:space="preserve">519086-Enna </t>
  </si>
  <si>
    <t>Totale</t>
  </si>
  <si>
    <t>MERCE</t>
  </si>
  <si>
    <t>Var. % 2025-2023</t>
  </si>
  <si>
    <t>Interscambio commerciale della provincia di Parma per merce I trimestre 2023, 2024, 2025 (valori in euro)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</si>
  <si>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</si>
  <si>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</si>
  <si>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</si>
  <si>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</si>
  <si>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</si>
  <si>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R-PRODOTTI DELLE ATTIVITÀ ARTISTICHE, SPORTIVE, DI INTRATTENIMENTO E DIVERTIMENTO</t>
  </si>
  <si>
    <t>V-MERCI DICHIARATE COME PROVVISTE DI BORDO, MERCI NAZIONALI DI RITORNO E RESPINTE, MERCI VARIE</t>
  </si>
  <si>
    <t>Interscambio commerciale della provincia di Parma di prodotti manifatturieri I trimestre 2023, 2024, 2025 (valori in euro)</t>
  </si>
  <si>
    <t>CA-Prodotti alimentari, bevande e tabacco</t>
  </si>
  <si>
    <t>CB-Prodotti tessili, abbigliamento, pelli e accessori</t>
  </si>
  <si>
    <t>CC-Legno e prodotti in legno; carta e stampa</t>
  </si>
  <si>
    <t>CD-Coke e prodotti petroliferi raffinati</t>
  </si>
  <si>
    <t>CE-Sostanze e prodotti chimici</t>
  </si>
  <si>
    <t>CF-Articoli farmaceutici, chimico-medicinali e botanici</t>
  </si>
  <si>
    <t>CG-Articoli in gomma e materie plastiche, altri prodotti della lavorazione di minerali non metalliferi</t>
  </si>
  <si>
    <t>CH-Metalli di base e prodotti in metallo, esclusi macchine e impianti</t>
  </si>
  <si>
    <t>CI-Computer, apparecchi elettronici e ottici</t>
  </si>
  <si>
    <t>CJ-Apparecchi elettrici</t>
  </si>
  <si>
    <t>CK-Macchinari e apparecchi n.c.a.</t>
  </si>
  <si>
    <t>CL-Mezzi di trasporto</t>
  </si>
  <si>
    <t>CM-Prodotti delle altre attività manifatturiere</t>
  </si>
  <si>
    <t>PAESE</t>
  </si>
  <si>
    <t>Interscambio commerciale per continente della provincia di Parma I trimestre 2023, 2024, 2025 (valori in euro)</t>
  </si>
  <si>
    <t>1013-[EUROPA]</t>
  </si>
  <si>
    <t>1016-[AFRICA]</t>
  </si>
  <si>
    <t>1019-[AMERICA]</t>
  </si>
  <si>
    <t>1022-[ASIA]</t>
  </si>
  <si>
    <t>1034-[OCEANIA E ALTRI TERRITORI]</t>
  </si>
  <si>
    <t>Quota % su totale export 2025</t>
  </si>
  <si>
    <t>Import-export per paese e provincia di Parma I trimestre 2024, 2025 (valori in euro)</t>
  </si>
  <si>
    <t>Variaz. % 2025 su 2024</t>
  </si>
  <si>
    <t xml:space="preserve">0001-Francia </t>
  </si>
  <si>
    <t xml:space="preserve">0004-Germania </t>
  </si>
  <si>
    <t xml:space="preserve">0400-Stati Uniti </t>
  </si>
  <si>
    <t xml:space="preserve">0011-Spagna </t>
  </si>
  <si>
    <t xml:space="preserve">0006-Regno Unito </t>
  </si>
  <si>
    <t xml:space="preserve">0060-Polonia </t>
  </si>
  <si>
    <t xml:space="preserve">0003-Paesi Bassi </t>
  </si>
  <si>
    <t xml:space="preserve">0038-Austria </t>
  </si>
  <si>
    <t xml:space="preserve">0039-Svizzera </t>
  </si>
  <si>
    <t xml:space="preserve">0066-Romania </t>
  </si>
  <si>
    <t xml:space="preserve">0404-Canada </t>
  </si>
  <si>
    <t xml:space="preserve">0017-Belgio </t>
  </si>
  <si>
    <t xml:space="preserve">0030-Svezia </t>
  </si>
  <si>
    <t xml:space="preserve">0720-Cina </t>
  </si>
  <si>
    <t xml:space="preserve">0009-Grecia </t>
  </si>
  <si>
    <t xml:space="preserve">0052-Turchia </t>
  </si>
  <si>
    <t xml:space="preserve">0075-Russia </t>
  </si>
  <si>
    <t xml:space="preserve">0800-Australia </t>
  </si>
  <si>
    <t xml:space="preserve">0412-Messico </t>
  </si>
  <si>
    <t xml:space="preserve">0064-Ungheria </t>
  </si>
  <si>
    <t xml:space="preserve">0008-Danimarca </t>
  </si>
  <si>
    <t xml:space="preserve">0208-Algeria </t>
  </si>
  <si>
    <t xml:space="preserve">0061-Cechia </t>
  </si>
  <si>
    <t xml:space="preserve">0091-Slovenia </t>
  </si>
  <si>
    <t xml:space="preserve">0664-India </t>
  </si>
  <si>
    <t xml:space="preserve">0732-Giappone </t>
  </si>
  <si>
    <t xml:space="preserve">0508-Brasile </t>
  </si>
  <si>
    <t xml:space="preserve">0632-Arabia Saudita </t>
  </si>
  <si>
    <t xml:space="preserve">0220-Egitto </t>
  </si>
  <si>
    <t xml:space="preserve">0204-Marocco </t>
  </si>
  <si>
    <t xml:space="preserve">0010-Portogallo </t>
  </si>
  <si>
    <t xml:space="preserve">0624-Israele </t>
  </si>
  <si>
    <t xml:space="preserve">0647-Emirati Arabi Uniti </t>
  </si>
  <si>
    <t xml:space="preserve">0068-Bulgaria </t>
  </si>
  <si>
    <t xml:space="preserve">0032-Finlandia </t>
  </si>
  <si>
    <t xml:space="preserve">0728-Corea del Sud </t>
  </si>
  <si>
    <t xml:space="preserve">0092-Croazia </t>
  </si>
  <si>
    <t xml:space="preserve">0098-Serbia </t>
  </si>
  <si>
    <t xml:space="preserve">0028-Norvegia </t>
  </si>
  <si>
    <t xml:space="preserve">0680-Thailandia </t>
  </si>
  <si>
    <t xml:space="preserve">0007-Irlanda </t>
  </si>
  <si>
    <t xml:space="preserve">0070-Albania </t>
  </si>
  <si>
    <t xml:space="preserve">0063-Slovacchia </t>
  </si>
  <si>
    <t xml:space="preserve">0700-Indonesia </t>
  </si>
  <si>
    <t xml:space="preserve">0388-Sud Africa </t>
  </si>
  <si>
    <t xml:space="preserve">0690-Vietnam </t>
  </si>
  <si>
    <t xml:space="preserve">0504-Perù </t>
  </si>
  <si>
    <t xml:space="preserve">0612-Iraq </t>
  </si>
  <si>
    <t xml:space="preserve">0072-Ucraina </t>
  </si>
  <si>
    <t xml:space="preserve">0512-Cile </t>
  </si>
  <si>
    <t xml:space="preserve">0055-Lituania </t>
  </si>
  <si>
    <t xml:space="preserve">0212-Tunisia </t>
  </si>
  <si>
    <t xml:space="preserve">0528-Argentina </t>
  </si>
  <si>
    <t xml:space="preserve">0740-Hong Kong </t>
  </si>
  <si>
    <t xml:space="preserve">0054-Lettonia </t>
  </si>
  <si>
    <t xml:space="preserve">0736-Taiwan </t>
  </si>
  <si>
    <t xml:space="preserve">0046-Malta </t>
  </si>
  <si>
    <t xml:space="preserve">0662-Pakistan </t>
  </si>
  <si>
    <t xml:space="preserve">0053-Estonia </t>
  </si>
  <si>
    <t xml:space="preserve">0288-Nigeria </t>
  </si>
  <si>
    <t xml:space="preserve">0079-Kazakhstan </t>
  </si>
  <si>
    <t xml:space="preserve">0804-Nuova Zelanda </t>
  </si>
  <si>
    <t xml:space="preserve">0081-Uzbekistan </t>
  </si>
  <si>
    <t xml:space="preserve">0480-Colombia </t>
  </si>
  <si>
    <t xml:space="preserve">0616-Repubblica islamica dell'Iran </t>
  </si>
  <si>
    <t xml:space="preserve">0708-Filippine </t>
  </si>
  <si>
    <t xml:space="preserve">0604-Libano </t>
  </si>
  <si>
    <t xml:space="preserve">0018-Lussemburgo </t>
  </si>
  <si>
    <t xml:space="preserve">0706-Singapore </t>
  </si>
  <si>
    <t xml:space="preserve">0216-Libia </t>
  </si>
  <si>
    <t xml:space="preserve">0600-Cipro </t>
  </si>
  <si>
    <t xml:space="preserve">0456-Repubblica dominicana </t>
  </si>
  <si>
    <t xml:space="preserve">0636-Kuwait </t>
  </si>
  <si>
    <t xml:space="preserve">0701-Malaysia </t>
  </si>
  <si>
    <t xml:space="preserve">0076-Georgia </t>
  </si>
  <si>
    <t xml:space="preserve">0236-Burkina Faso </t>
  </si>
  <si>
    <t xml:space="preserve">0074-Repubblica moldova </t>
  </si>
  <si>
    <t xml:space="preserve">0093-Bosnia-Erzegovina </t>
  </si>
  <si>
    <t xml:space="preserve">0524-Uruguay </t>
  </si>
  <si>
    <t xml:space="preserve">0628-Giordania </t>
  </si>
  <si>
    <t xml:space="preserve">0073-Bielorussia </t>
  </si>
  <si>
    <t xml:space="preserve">0436-Costa Rica </t>
  </si>
  <si>
    <t xml:space="preserve">0649-Oman </t>
  </si>
  <si>
    <t xml:space="preserve">0416-Guatemala </t>
  </si>
  <si>
    <t xml:space="preserve">0082-Tagikistan </t>
  </si>
  <si>
    <t xml:space="preserve">0644-Qatar </t>
  </si>
  <si>
    <t xml:space="preserve">0382-Zimbabwe </t>
  </si>
  <si>
    <t xml:space="preserve">0334-Etiopia </t>
  </si>
  <si>
    <t xml:space="preserve">0666-Bangladesh </t>
  </si>
  <si>
    <t xml:space="preserve">0442-Panama </t>
  </si>
  <si>
    <t xml:space="preserve">0322-Repubblica democratica del Congo </t>
  </si>
  <si>
    <t xml:space="preserve">0352-Repubblica unita di Tanzania </t>
  </si>
  <si>
    <t xml:space="preserve">0302-Camerun </t>
  </si>
  <si>
    <t>0346-Kenya</t>
  </si>
  <si>
    <t>0096-Macedonia del Nord</t>
  </si>
  <si>
    <t xml:space="preserve">0488-Guyana </t>
  </si>
  <si>
    <t xml:space="preserve">0077-Armenia </t>
  </si>
  <si>
    <t xml:space="preserve">0024-Islanda </t>
  </si>
  <si>
    <t xml:space="preserve">0078-Azerbaigian </t>
  </si>
  <si>
    <t xml:space="preserve">0037-Liechtenstein </t>
  </si>
  <si>
    <t xml:space="preserve">0083-Kirghizistan </t>
  </si>
  <si>
    <t xml:space="preserve">0500-Ecuador </t>
  </si>
  <si>
    <t xml:space="preserve">0097-Montenegro </t>
  </si>
  <si>
    <t xml:space="preserve">0373-Maurizio </t>
  </si>
  <si>
    <t xml:space="preserve">0330-Angola </t>
  </si>
  <si>
    <t xml:space="preserve">0952-Provviste e dotazioni di bordo nel quadro degli scambi con paesi terzi </t>
  </si>
  <si>
    <t xml:space="preserve">0484-Venezuela </t>
  </si>
  <si>
    <t xml:space="preserve">0248-Senegal </t>
  </si>
  <si>
    <t xml:space="preserve">0224-Sudan </t>
  </si>
  <si>
    <t xml:space="preserve">0822-Polinesia francese </t>
  </si>
  <si>
    <t xml:space="preserve">0640-Bahrein </t>
  </si>
  <si>
    <t xml:space="preserve">0272-Costa d'Avorio </t>
  </si>
  <si>
    <t xml:space="preserve">0276-Ghana </t>
  </si>
  <si>
    <t xml:space="preserve">0424-Honduras </t>
  </si>
  <si>
    <t>0095-Kosovo</t>
  </si>
  <si>
    <t xml:space="preserve">0448-Cuba </t>
  </si>
  <si>
    <t xml:space="preserve">0669-Sri Lanka </t>
  </si>
  <si>
    <t xml:space="preserve">0625-Territorio palestinese occupato </t>
  </si>
  <si>
    <t xml:space="preserve">0809-Nuova Caledonia </t>
  </si>
  <si>
    <t xml:space="preserve">0280-Togo </t>
  </si>
  <si>
    <t xml:space="preserve">0520-Paraguay </t>
  </si>
  <si>
    <t xml:space="preserve">0318-Congo (Repubblica popolare) </t>
  </si>
  <si>
    <t xml:space="preserve">0244-Ciad </t>
  </si>
  <si>
    <t xml:space="preserve">0608-Siria </t>
  </si>
  <si>
    <t xml:space="preserve">0653-Yemen </t>
  </si>
  <si>
    <t xml:space="preserve">0667-Maldive </t>
  </si>
  <si>
    <t xml:space="preserve">0696-Cambogia </t>
  </si>
  <si>
    <t xml:space="preserve">0355-Seychelles </t>
  </si>
  <si>
    <t xml:space="preserve">0472-Trinidad e Tobago </t>
  </si>
  <si>
    <t xml:space="preserve">0247-Capo Verde </t>
  </si>
  <si>
    <t xml:space="preserve">0831-Guam </t>
  </si>
  <si>
    <t xml:space="preserve">0432-Nicaragua </t>
  </si>
  <si>
    <t xml:space="preserve">0428-El Salvador </t>
  </si>
  <si>
    <t xml:space="preserve">0464-Giamaica </t>
  </si>
  <si>
    <t xml:space="preserve">0743-Macao </t>
  </si>
  <si>
    <t xml:space="preserve">0314-Gabon </t>
  </si>
  <si>
    <t xml:space="preserve">0324-Ruanda </t>
  </si>
  <si>
    <t xml:space="preserve">0260-Guinea </t>
  </si>
  <si>
    <t xml:space="preserve">0350-Uganda </t>
  </si>
  <si>
    <t xml:space="preserve">0452-Haiti </t>
  </si>
  <si>
    <t xml:space="preserve">0716-Mongolia </t>
  </si>
  <si>
    <t xml:space="preserve">0465-Santa Lucia </t>
  </si>
  <si>
    <t xml:space="preserve">0310-Guinea equatoriale </t>
  </si>
  <si>
    <t xml:space="preserve">0228-Mauritania </t>
  </si>
  <si>
    <t xml:space="preserve">0469-Barbados </t>
  </si>
  <si>
    <t xml:space="preserve">0815-Figi </t>
  </si>
  <si>
    <t xml:space="preserve">0370-Madagascar </t>
  </si>
  <si>
    <t xml:space="preserve">0041-Faer Øer </t>
  </si>
  <si>
    <t xml:space="preserve">0268-Liberia </t>
  </si>
  <si>
    <t xml:space="preserve">0043-Andorra </t>
  </si>
  <si>
    <t xml:space="preserve">0366-Mozambico </t>
  </si>
  <si>
    <t xml:space="preserve">0284-Benin </t>
  </si>
  <si>
    <t xml:space="preserve">0819-Samoa </t>
  </si>
  <si>
    <t xml:space="preserve">0816-Vanuatu </t>
  </si>
  <si>
    <t xml:space="preserve">0672-Nepal </t>
  </si>
  <si>
    <t xml:space="preserve">0516-Bolivia </t>
  </si>
  <si>
    <t xml:space="preserve">0801-Papua Nuova Guinea </t>
  </si>
  <si>
    <t xml:space="preserve">0336-Eritrea </t>
  </si>
  <si>
    <t xml:space="preserve">0264-Sierra Leone </t>
  </si>
  <si>
    <t xml:space="preserve">0044-Gibilterra </t>
  </si>
  <si>
    <t xml:space="preserve">0252-Gambia </t>
  </si>
  <si>
    <t xml:space="preserve">0342-Somalia </t>
  </si>
  <si>
    <t xml:space="preserve">0386-Malawi </t>
  </si>
  <si>
    <t xml:space="preserve">0459-Antigua e Barbuda </t>
  </si>
  <si>
    <t xml:space="preserve">0463-Isole Cayman </t>
  </si>
  <si>
    <t xml:space="preserve">0338-Gibuti </t>
  </si>
  <si>
    <t xml:space="preserve">0492-Suriname </t>
  </si>
  <si>
    <t xml:space="preserve">0080-Turkmenistan </t>
  </si>
  <si>
    <t xml:space="preserve">0684-Laos </t>
  </si>
  <si>
    <t xml:space="preserve">0232-Mali </t>
  </si>
  <si>
    <t xml:space="preserve">0467-Saint Vincent e Grenadine </t>
  </si>
  <si>
    <t xml:space="preserve">0391-Botswana </t>
  </si>
  <si>
    <t xml:space="preserve">0021-Ceuta </t>
  </si>
  <si>
    <t xml:space="preserve">0240-Niger </t>
  </si>
  <si>
    <t xml:space="preserve">0328-Burundi </t>
  </si>
  <si>
    <t xml:space="preserve">0378-Zambia </t>
  </si>
  <si>
    <t xml:space="preserve">0389-Namibia </t>
  </si>
  <si>
    <t xml:space="preserve">0468-Isole Vergini britanniche </t>
  </si>
  <si>
    <t xml:space="preserve">0473-Grenada </t>
  </si>
  <si>
    <t xml:space="preserve">0474-Aruba </t>
  </si>
  <si>
    <t xml:space="preserve">0675-Bhutan </t>
  </si>
  <si>
    <t xml:space="preserve">0676-Birmania </t>
  </si>
  <si>
    <t>0951-Provviste e dotazioni di bordo nel quadro degli scambi intra UE</t>
  </si>
  <si>
    <t>0959-Paesi e territori non specificati nel quadro degli scambi intra UE</t>
  </si>
  <si>
    <t xml:space="preserve">Quota  % rispetto al totale 2025
</t>
  </si>
  <si>
    <t xml:space="preserve">Quota % rispetto al totale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</si>
</sst>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0.0_ ;[Red]\-0.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7.5"/>
      <name val="Verdana"/>
      <family val="2"/>
    </font>
    <font>
      <i/>
      <u/>
      <sz val="10"/>
      <name val="Verdana"/>
      <family val="2"/>
    </font>
    <font>
      <u/>
      <sz val="10"/>
      <name val="Verdana"/>
      <family val="2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ill="0" applyBorder="0" applyAlignment="0" applyProtection="0"/>
  </cellStyleXfs>
  <cellXfs count="87">
    <xf numFmtId="0" fontId="0" fillId="0" borderId="0" xfId="0"/>
    <xf numFmtId="3" fontId="18" fillId="33" borderId="10" xfId="0" applyNumberFormat="1" applyFont="1" applyFill="1" applyBorder="1" applyAlignment="1">
      <alignment horizontal="right" wrapText="1"/>
    </xf>
    <xf numFmtId="0" fontId="19" fillId="33" borderId="10" xfId="0" applyFont="1" applyFill="1" applyBorder="1" applyAlignment="1">
      <alignment horizontal="left" vertical="center" wrapText="1"/>
    </xf>
    <xf numFmtId="3" fontId="18" fillId="33" borderId="15" xfId="0" applyNumberFormat="1" applyFont="1" applyFill="1" applyBorder="1" applyAlignment="1">
      <alignment horizontal="right" wrapText="1"/>
    </xf>
    <xf numFmtId="165" fontId="19" fillId="0" borderId="10" xfId="0" applyNumberFormat="1" applyFont="1" applyBorder="1"/>
    <xf numFmtId="165" fontId="0" fillId="33" borderId="10" xfId="0" applyNumberFormat="1" applyFill="1" applyBorder="1"/>
    <xf numFmtId="0" fontId="0" fillId="0" borderId="0" xfId="0"/>
    <xf numFmtId="3" fontId="18" fillId="0" borderId="10" xfId="0" applyNumberFormat="1" applyFont="1" applyBorder="1" applyAlignment="1">
      <alignment horizontal="right" wrapText="1"/>
    </xf>
    <xf numFmtId="0" fontId="16" fillId="0" borderId="10" xfId="0" applyFont="1" applyBorder="1"/>
    <xf numFmtId="3" fontId="16" fillId="0" borderId="10" xfId="0" applyNumberFormat="1" applyFont="1" applyBorder="1"/>
    <xf numFmtId="0" fontId="24" fillId="0" borderId="0" xfId="43" applyFont="1" applyFill="1" applyAlignment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 wrapText="1"/>
    </xf>
    <xf numFmtId="3" fontId="18" fillId="35" borderId="10" xfId="0" applyNumberFormat="1" applyFont="1" applyFill="1" applyBorder="1" applyAlignment="1">
      <alignment horizontal="right" wrapText="1"/>
    </xf>
    <xf numFmtId="0" fontId="19" fillId="35" borderId="10" xfId="0" applyFont="1" applyFill="1" applyBorder="1" applyAlignment="1">
      <alignment horizontal="left" vertical="center" wrapText="1"/>
    </xf>
    <xf numFmtId="0" fontId="22" fillId="0" borderId="11" xfId="42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/>
    </xf>
    <xf numFmtId="0" fontId="22" fillId="0" borderId="10" xfId="42" applyFont="1" applyFill="1" applyBorder="1" applyAlignment="1">
      <alignment horizontal="center" vertical="center"/>
    </xf>
    <xf numFmtId="0" fontId="22" fillId="0" borderId="13" xfId="42" applyFont="1" applyFill="1" applyBorder="1" applyAlignment="1">
      <alignment horizontal="center" vertical="center"/>
    </xf>
    <xf numFmtId="0" fontId="25" fillId="0" borderId="0" xfId="0" applyFont="1"/>
    <xf numFmtId="0" fontId="23" fillId="0" borderId="0" xfId="43" applyFont="1" applyAlignment="1"/>
    <xf numFmtId="164" fontId="22" fillId="35" borderId="10" xfId="42" applyNumberFormat="1" applyFont="1" applyFill="1" applyBorder="1" applyAlignment="1"/>
    <xf numFmtId="164" fontId="22" fillId="33" borderId="10" xfId="42" applyNumberFormat="1" applyFont="1" applyFill="1" applyBorder="1" applyAlignment="1"/>
    <xf numFmtId="3" fontId="18" fillId="0" borderId="10" xfId="0" applyNumberFormat="1" applyFont="1" applyBorder="1"/>
    <xf numFmtId="0" fontId="0" fillId="0" borderId="0" xfId="0"/>
    <xf numFmtId="3" fontId="18" fillId="0" borderId="10" xfId="0" applyNumberFormat="1" applyFont="1" applyBorder="1" applyAlignment="1">
      <alignment horizontal="right" wrapText="1"/>
    </xf>
    <xf numFmtId="0" fontId="0" fillId="0" borderId="10" xfId="0" applyBorder="1"/>
    <xf numFmtId="0" fontId="16" fillId="0" borderId="10" xfId="0" applyFont="1" applyBorder="1"/>
    <xf numFmtId="3" fontId="16" fillId="0" borderId="10" xfId="0" applyNumberFormat="1" applyFont="1" applyBorder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 wrapText="1"/>
    </xf>
    <xf numFmtId="0" fontId="16" fillId="0" borderId="0" xfId="0" applyFont="1"/>
    <xf numFmtId="3" fontId="18" fillId="35" borderId="10" xfId="0" applyNumberFormat="1" applyFont="1" applyFill="1" applyBorder="1" applyAlignment="1">
      <alignment horizontal="right" wrapText="1"/>
    </xf>
    <xf numFmtId="0" fontId="19" fillId="35" borderId="10" xfId="0" applyFont="1" applyFill="1" applyBorder="1" applyAlignment="1">
      <alignment horizontal="left" vertical="center" wrapText="1"/>
    </xf>
    <xf numFmtId="3" fontId="18" fillId="0" borderId="15" xfId="0" applyNumberFormat="1" applyFont="1" applyBorder="1" applyAlignment="1">
      <alignment horizontal="right" wrapText="1"/>
    </xf>
    <xf numFmtId="3" fontId="18" fillId="35" borderId="15" xfId="0" applyNumberFormat="1" applyFont="1" applyFill="1" applyBorder="1" applyAlignment="1">
      <alignment horizontal="right" wrapText="1"/>
    </xf>
    <xf numFmtId="165" fontId="0" fillId="35" borderId="10" xfId="0" applyNumberFormat="1" applyFill="1" applyBorder="1"/>
    <xf numFmtId="0" fontId="26" fillId="0" borderId="0" xfId="0" applyFont="1"/>
    <xf numFmtId="165" fontId="16" fillId="0" borderId="10" xfId="0" applyNumberFormat="1" applyFont="1" applyBorder="1"/>
    <xf numFmtId="165" fontId="0" fillId="0" borderId="10" xfId="0" applyNumberFormat="1" applyBorder="1"/>
    <xf numFmtId="165" fontId="19" fillId="0" borderId="10" xfId="0" applyNumberFormat="1" applyFont="1" applyBorder="1" applyAlignment="1">
      <alignment horizontal="center" vertical="center"/>
    </xf>
    <xf numFmtId="0" fontId="0" fillId="0" borderId="0" xfId="0"/>
    <xf numFmtId="3" fontId="18" fillId="0" borderId="10" xfId="0" applyNumberFormat="1" applyFont="1" applyBorder="1" applyAlignment="1">
      <alignment horizontal="right" wrapText="1"/>
    </xf>
    <xf numFmtId="0" fontId="0" fillId="0" borderId="10" xfId="0" applyBorder="1"/>
    <xf numFmtId="0" fontId="16" fillId="0" borderId="10" xfId="0" applyFont="1" applyBorder="1"/>
    <xf numFmtId="3" fontId="16" fillId="0" borderId="10" xfId="0" applyNumberFormat="1" applyFont="1" applyBorder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/>
    <xf numFmtId="3" fontId="19" fillId="0" borderId="10" xfId="0" applyNumberFormat="1" applyFont="1" applyBorder="1"/>
    <xf numFmtId="0" fontId="22" fillId="0" borderId="10" xfId="43" applyFont="1" applyBorder="1" applyAlignment="1">
      <alignment horizontal="center" wrapText="1"/>
    </xf>
    <xf numFmtId="3" fontId="27" fillId="0" borderId="10" xfId="0" applyNumberFormat="1" applyFont="1" applyBorder="1"/>
    <xf numFmtId="0" fontId="0" fillId="0" borderId="0" xfId="0"/>
    <xf numFmtId="3" fontId="18" fillId="0" borderId="10" xfId="0" applyNumberFormat="1" applyFont="1" applyBorder="1" applyAlignment="1">
      <alignment horizontal="right" wrapText="1"/>
    </xf>
    <xf numFmtId="0" fontId="0" fillId="0" borderId="10" xfId="0" applyBorder="1"/>
    <xf numFmtId="0" fontId="16" fillId="0" borderId="10" xfId="0" applyFont="1" applyBorder="1"/>
    <xf numFmtId="0" fontId="19" fillId="0" borderId="10" xfId="0" applyFont="1" applyBorder="1" applyAlignment="1">
      <alignment horizontal="left" vertical="center" wrapText="1"/>
    </xf>
    <xf numFmtId="0" fontId="0" fillId="0" borderId="0" xfId="0"/>
    <xf numFmtId="3" fontId="18" fillId="0" borderId="10" xfId="0" applyNumberFormat="1" applyFont="1" applyBorder="1" applyAlignment="1">
      <alignment horizontal="right" wrapText="1"/>
    </xf>
    <xf numFmtId="0" fontId="0" fillId="0" borderId="10" xfId="0" applyBorder="1"/>
    <xf numFmtId="0" fontId="19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wrapText="1"/>
    </xf>
    <xf numFmtId="0" fontId="16" fillId="0" borderId="10" xfId="0" applyFont="1" applyBorder="1"/>
    <xf numFmtId="3" fontId="16" fillId="0" borderId="10" xfId="0" applyNumberFormat="1" applyFont="1" applyBorder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 wrapText="1"/>
    </xf>
    <xf numFmtId="0" fontId="22" fillId="0" borderId="10" xfId="43" applyFont="1" applyBorder="1" applyAlignment="1">
      <alignment horizontal="center" vertical="center"/>
    </xf>
    <xf numFmtId="0" fontId="22" fillId="0" borderId="10" xfId="43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 wrapText="1"/>
    </xf>
    <xf numFmtId="0" fontId="22" fillId="34" borderId="14" xfId="42" applyFont="1" applyFill="1" applyBorder="1" applyAlignment="1">
      <alignment horizontal="center" vertical="center" wrapText="1"/>
    </xf>
    <xf numFmtId="0" fontId="22" fillId="34" borderId="18" xfId="42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1" fillId="0" borderId="0" xfId="43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0" borderId="0" xfId="43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10" xfId="43" applyFont="1" applyBorder="1" applyAlignment="1">
      <alignment horizontal="center" vertical="center" wrapText="1"/>
    </xf>
  </cellXfs>
  <cellStyles count="47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/>
    <cellStyle name="Normale 3" xfId="44"/>
    <cellStyle name="Normale 4" xfId="42"/>
    <cellStyle name="Nota" xfId="15" builtinId="10" customBuiltin="1"/>
    <cellStyle name="Nota 2" xfId="45"/>
    <cellStyle name="Output" xfId="10" builtinId="21" customBuiltin="1"/>
    <cellStyle name="Percentuale 2" xfId="46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628149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828174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28074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28074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428124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628149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23"/>
  <sheetViews>
    <sheetView showGridLines="0" tabSelected="1" workbookViewId="0">
      <selection activeCell="A23" sqref="A23:F23"/>
    </sheetView>
  </sheetViews>
  <sheetFormatPr defaultRowHeight="14.4" x14ac:dyDescent="0.3"/>
  <cols>
    <col min="2" max="7" width="13.88671875" bestFit="1" customWidth="1"/>
    <col min="8" max="8" width="12.44140625" bestFit="1" customWidth="1"/>
    <col min="9" max="9" width="12.6640625" bestFit="1" customWidth="1"/>
    <col min="10" max="10" width="12.88671875" bestFit="1" customWidth="1"/>
    <col min="11" max="11" width="12.6640625" bestFit="1" customWidth="1"/>
    <col min="12" max="12" width="13.5546875" bestFit="1" customWidth="1"/>
  </cols>
  <sheetData>
    <row r="9" spans="1:12" ht="15" x14ac:dyDescent="0.25">
      <c r="A9" s="68" t="s">
        <v>0</v>
      </c>
      <c r="B9" s="68"/>
      <c r="C9" s="68"/>
      <c r="D9" s="68"/>
      <c r="E9" s="68"/>
      <c r="F9" s="68"/>
      <c r="G9" s="68"/>
      <c r="H9" s="68"/>
      <c r="I9" s="6"/>
      <c r="J9" s="6"/>
      <c r="K9" s="6"/>
      <c r="L9" s="6"/>
    </row>
    <row r="10" spans="1:12" x14ac:dyDescent="0.3">
      <c r="A10" s="72" t="s">
        <v>1</v>
      </c>
      <c r="B10" s="73">
        <v>2023</v>
      </c>
      <c r="C10" s="73"/>
      <c r="D10" s="73" t="s">
        <v>2</v>
      </c>
      <c r="E10" s="73"/>
      <c r="F10" s="73" t="s">
        <v>3</v>
      </c>
      <c r="G10" s="73"/>
      <c r="H10" s="69" t="s">
        <v>4</v>
      </c>
      <c r="I10" s="71"/>
      <c r="J10" s="69" t="s">
        <v>5</v>
      </c>
      <c r="K10" s="70"/>
      <c r="L10" s="18" t="s">
        <v>6</v>
      </c>
    </row>
    <row r="11" spans="1:12" x14ac:dyDescent="0.3">
      <c r="A11" s="72"/>
      <c r="B11" s="12" t="s">
        <v>7</v>
      </c>
      <c r="C11" s="12" t="s">
        <v>8</v>
      </c>
      <c r="D11" s="12" t="s">
        <v>7</v>
      </c>
      <c r="E11" s="12" t="s">
        <v>8</v>
      </c>
      <c r="F11" s="12" t="s">
        <v>7</v>
      </c>
      <c r="G11" s="12" t="s">
        <v>8</v>
      </c>
      <c r="H11" s="17" t="s">
        <v>7</v>
      </c>
      <c r="I11" s="16" t="s">
        <v>8</v>
      </c>
      <c r="J11" s="15" t="s">
        <v>7</v>
      </c>
      <c r="K11" s="15" t="s">
        <v>8</v>
      </c>
      <c r="L11" s="15">
        <v>2025</v>
      </c>
    </row>
    <row r="12" spans="1:12" ht="19.5" x14ac:dyDescent="0.25">
      <c r="A12" s="2" t="s">
        <v>9</v>
      </c>
      <c r="B12" s="1">
        <v>1924652141</v>
      </c>
      <c r="C12" s="1">
        <v>1624522017</v>
      </c>
      <c r="D12" s="1">
        <v>1680023026</v>
      </c>
      <c r="E12" s="1">
        <v>1792381864</v>
      </c>
      <c r="F12" s="1">
        <v>1861457692</v>
      </c>
      <c r="G12" s="1">
        <v>1535265981</v>
      </c>
      <c r="H12" s="22">
        <v>-63194449</v>
      </c>
      <c r="I12" s="22">
        <v>-89256036</v>
      </c>
      <c r="J12" s="22">
        <v>181434666</v>
      </c>
      <c r="K12" s="22">
        <v>-257115883</v>
      </c>
      <c r="L12" s="22">
        <v>-326191711</v>
      </c>
    </row>
    <row r="13" spans="1:12" ht="19.5" x14ac:dyDescent="0.25">
      <c r="A13" s="14" t="s">
        <v>10</v>
      </c>
      <c r="B13" s="13">
        <v>1522502108</v>
      </c>
      <c r="C13" s="13">
        <v>2514929449</v>
      </c>
      <c r="D13" s="13">
        <v>1359776179</v>
      </c>
      <c r="E13" s="13">
        <v>2466250958</v>
      </c>
      <c r="F13" s="13">
        <v>1561991370</v>
      </c>
      <c r="G13" s="13">
        <v>2464301666</v>
      </c>
      <c r="H13" s="21">
        <v>39489262</v>
      </c>
      <c r="I13" s="21">
        <v>-50627783</v>
      </c>
      <c r="J13" s="21">
        <v>202215191</v>
      </c>
      <c r="K13" s="21">
        <v>-1949292</v>
      </c>
      <c r="L13" s="21">
        <v>902310296</v>
      </c>
    </row>
    <row r="14" spans="1:12" ht="29.25" x14ac:dyDescent="0.25">
      <c r="A14" s="11" t="s">
        <v>11</v>
      </c>
      <c r="B14" s="7">
        <v>1610068442</v>
      </c>
      <c r="C14" s="7">
        <v>3667532191</v>
      </c>
      <c r="D14" s="7">
        <v>1456161396</v>
      </c>
      <c r="E14" s="7">
        <v>3358576805</v>
      </c>
      <c r="F14" s="7">
        <v>1559469446</v>
      </c>
      <c r="G14" s="7">
        <v>3229626212</v>
      </c>
      <c r="H14" s="22">
        <v>-50598996</v>
      </c>
      <c r="I14" s="22">
        <v>-437905979</v>
      </c>
      <c r="J14" s="22">
        <v>103308050</v>
      </c>
      <c r="K14" s="22">
        <v>-128950593</v>
      </c>
      <c r="L14" s="22">
        <v>1670156766</v>
      </c>
    </row>
    <row r="15" spans="1:12" ht="19.5" x14ac:dyDescent="0.25">
      <c r="A15" s="11" t="s">
        <v>12</v>
      </c>
      <c r="B15" s="7">
        <v>1936447093</v>
      </c>
      <c r="C15" s="7">
        <v>4456795192</v>
      </c>
      <c r="D15" s="7">
        <v>1903237342</v>
      </c>
      <c r="E15" s="7">
        <v>4565855951</v>
      </c>
      <c r="F15" s="7">
        <v>1789518034</v>
      </c>
      <c r="G15" s="7">
        <v>4619619851</v>
      </c>
      <c r="H15" s="22">
        <v>-146929059</v>
      </c>
      <c r="I15" s="22">
        <v>162824659</v>
      </c>
      <c r="J15" s="22">
        <v>-113719308</v>
      </c>
      <c r="K15" s="22">
        <v>53763900</v>
      </c>
      <c r="L15" s="22">
        <v>2830101817</v>
      </c>
    </row>
    <row r="16" spans="1:12" ht="19.5" x14ac:dyDescent="0.25">
      <c r="A16" s="11" t="s">
        <v>13</v>
      </c>
      <c r="B16" s="7">
        <v>2781700583</v>
      </c>
      <c r="C16" s="7">
        <v>5241949336</v>
      </c>
      <c r="D16" s="7">
        <v>2834061583</v>
      </c>
      <c r="E16" s="7">
        <v>4856384313</v>
      </c>
      <c r="F16" s="7">
        <v>2722704075</v>
      </c>
      <c r="G16" s="7">
        <v>4843133323</v>
      </c>
      <c r="H16" s="22">
        <v>-58996508</v>
      </c>
      <c r="I16" s="22">
        <v>-398816013</v>
      </c>
      <c r="J16" s="22">
        <v>-111357508</v>
      </c>
      <c r="K16" s="22">
        <v>-13250990</v>
      </c>
      <c r="L16" s="22">
        <v>2120429248</v>
      </c>
    </row>
    <row r="17" spans="1:12" ht="19.5" x14ac:dyDescent="0.25">
      <c r="A17" s="11" t="s">
        <v>14</v>
      </c>
      <c r="B17" s="7">
        <v>340954464</v>
      </c>
      <c r="C17" s="7">
        <v>670926230</v>
      </c>
      <c r="D17" s="7">
        <v>300309880</v>
      </c>
      <c r="E17" s="7">
        <v>671924517</v>
      </c>
      <c r="F17" s="7">
        <v>303299900</v>
      </c>
      <c r="G17" s="7">
        <v>706264996</v>
      </c>
      <c r="H17" s="22">
        <v>-37654564</v>
      </c>
      <c r="I17" s="22">
        <v>35338766</v>
      </c>
      <c r="J17" s="22">
        <v>2990020</v>
      </c>
      <c r="K17" s="22">
        <v>34340479</v>
      </c>
      <c r="L17" s="22">
        <v>402965096</v>
      </c>
    </row>
    <row r="18" spans="1:12" ht="19.5" x14ac:dyDescent="0.25">
      <c r="A18" s="11" t="s">
        <v>15</v>
      </c>
      <c r="B18" s="7">
        <v>1893096467</v>
      </c>
      <c r="C18" s="7">
        <v>1554454940</v>
      </c>
      <c r="D18" s="7">
        <v>1576856675</v>
      </c>
      <c r="E18" s="7">
        <v>1403313304</v>
      </c>
      <c r="F18" s="7">
        <v>2160851195</v>
      </c>
      <c r="G18" s="7">
        <v>1465992842</v>
      </c>
      <c r="H18" s="22">
        <v>267754728</v>
      </c>
      <c r="I18" s="22">
        <v>-88462098</v>
      </c>
      <c r="J18" s="22">
        <v>583994520</v>
      </c>
      <c r="K18" s="22">
        <v>62679538</v>
      </c>
      <c r="L18" s="22">
        <v>-694858353</v>
      </c>
    </row>
    <row r="19" spans="1:12" ht="25.2" x14ac:dyDescent="0.3">
      <c r="A19" s="11" t="s">
        <v>16</v>
      </c>
      <c r="B19" s="7">
        <v>553582433</v>
      </c>
      <c r="C19" s="7">
        <v>1151053997</v>
      </c>
      <c r="D19" s="7">
        <v>558191026</v>
      </c>
      <c r="E19" s="7">
        <v>1121913817</v>
      </c>
      <c r="F19" s="7">
        <v>861666803</v>
      </c>
      <c r="G19" s="7">
        <v>1156637694</v>
      </c>
      <c r="H19" s="22">
        <v>308084370</v>
      </c>
      <c r="I19" s="22">
        <v>5583697</v>
      </c>
      <c r="J19" s="22">
        <v>303475777</v>
      </c>
      <c r="K19" s="22">
        <v>34723877</v>
      </c>
      <c r="L19" s="22">
        <v>294970891</v>
      </c>
    </row>
    <row r="20" spans="1:12" ht="19.5" x14ac:dyDescent="0.25">
      <c r="A20" s="11" t="s">
        <v>17</v>
      </c>
      <c r="B20" s="7">
        <v>388316641</v>
      </c>
      <c r="C20" s="7">
        <v>702564373</v>
      </c>
      <c r="D20" s="7">
        <v>385511094</v>
      </c>
      <c r="E20" s="7">
        <v>698196591</v>
      </c>
      <c r="F20" s="7">
        <v>411976522</v>
      </c>
      <c r="G20" s="7">
        <v>679986266</v>
      </c>
      <c r="H20" s="22">
        <v>23659881</v>
      </c>
      <c r="I20" s="22">
        <v>-22578107</v>
      </c>
      <c r="J20" s="22">
        <v>26465428</v>
      </c>
      <c r="K20" s="22">
        <v>-18210325</v>
      </c>
      <c r="L20" s="22">
        <v>268009744</v>
      </c>
    </row>
    <row r="21" spans="1:12" ht="15" x14ac:dyDescent="0.25">
      <c r="A21" s="8" t="s">
        <v>18</v>
      </c>
      <c r="B21" s="9">
        <v>12951320372</v>
      </c>
      <c r="C21" s="9">
        <v>21584727725</v>
      </c>
      <c r="D21" s="9">
        <v>12054128201</v>
      </c>
      <c r="E21" s="9">
        <v>20934798120</v>
      </c>
      <c r="F21" s="9">
        <v>13232935037</v>
      </c>
      <c r="G21" s="9">
        <v>20700828831</v>
      </c>
      <c r="H21" s="22">
        <v>281614665</v>
      </c>
      <c r="I21" s="22">
        <v>-883898894</v>
      </c>
      <c r="J21" s="22">
        <v>1178806836</v>
      </c>
      <c r="K21" s="22">
        <v>-233969289</v>
      </c>
      <c r="L21" s="22">
        <v>7467893794</v>
      </c>
    </row>
    <row r="23" spans="1:12" ht="15" x14ac:dyDescent="0.25">
      <c r="A23" s="20" t="s">
        <v>19</v>
      </c>
      <c r="B23" s="10"/>
      <c r="C23" s="10"/>
      <c r="D23" s="10"/>
      <c r="E23" s="19"/>
      <c r="F23" s="6"/>
      <c r="G23" s="6"/>
      <c r="H23" s="6"/>
      <c r="I23" s="6"/>
      <c r="J23" s="6"/>
      <c r="K23" s="6"/>
      <c r="L23" s="6"/>
    </row>
  </sheetData>
  <mergeCells count="7">
    <mergeCell ref="A9:H9"/>
    <mergeCell ref="J10:K10"/>
    <mergeCell ref="H10:I10"/>
    <mergeCell ref="A10:A11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2"/>
  <sheetViews>
    <sheetView showGridLines="0" topLeftCell="A16" workbookViewId="0">
      <selection activeCell="A22" sqref="A22:F22"/>
    </sheetView>
  </sheetViews>
  <sheetFormatPr defaultRowHeight="14.4" x14ac:dyDescent="0.3"/>
  <cols>
    <col min="1" max="1" width="9.5546875" bestFit="1" customWidth="1"/>
    <col min="2" max="5" width="12.6640625" bestFit="1" customWidth="1"/>
    <col min="6" max="7" width="18" bestFit="1" customWidth="1"/>
  </cols>
  <sheetData>
    <row r="9" spans="1:13" ht="15" x14ac:dyDescent="0.25">
      <c r="A9" s="75" t="s">
        <v>120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3" ht="15" x14ac:dyDescent="0.25">
      <c r="A10" s="43" t="s">
        <v>118</v>
      </c>
      <c r="B10" s="76">
        <v>2023</v>
      </c>
      <c r="C10" s="77"/>
      <c r="D10" s="76" t="s">
        <v>2</v>
      </c>
      <c r="E10" s="77"/>
      <c r="F10" s="76" t="s">
        <v>3</v>
      </c>
      <c r="G10" s="77"/>
      <c r="H10" s="76" t="s">
        <v>119</v>
      </c>
      <c r="I10" s="77"/>
      <c r="J10" s="76" t="s">
        <v>21</v>
      </c>
      <c r="K10" s="77"/>
      <c r="L10" s="41"/>
      <c r="M10" s="41"/>
    </row>
    <row r="11" spans="1:13" ht="15" x14ac:dyDescent="0.25">
      <c r="A11" s="43"/>
      <c r="B11" s="43" t="s">
        <v>7</v>
      </c>
      <c r="C11" s="43" t="s">
        <v>8</v>
      </c>
      <c r="D11" s="43" t="s">
        <v>7</v>
      </c>
      <c r="E11" s="43" t="s">
        <v>8</v>
      </c>
      <c r="F11" s="43" t="s">
        <v>7</v>
      </c>
      <c r="G11" s="43" t="s">
        <v>8</v>
      </c>
      <c r="H11" s="43" t="s">
        <v>7</v>
      </c>
      <c r="I11" s="43" t="s">
        <v>8</v>
      </c>
      <c r="J11" s="43" t="s">
        <v>7</v>
      </c>
      <c r="K11" s="43" t="s">
        <v>8</v>
      </c>
      <c r="L11" s="41"/>
      <c r="M11" s="41"/>
    </row>
    <row r="12" spans="1:13" ht="87.75" x14ac:dyDescent="0.25">
      <c r="A12" s="46" t="s">
        <v>121</v>
      </c>
      <c r="B12" s="42">
        <v>75754481</v>
      </c>
      <c r="C12" s="42">
        <v>75267202</v>
      </c>
      <c r="D12" s="42">
        <v>111797742</v>
      </c>
      <c r="E12" s="42">
        <v>64725984</v>
      </c>
      <c r="F12" s="23">
        <v>112144806</v>
      </c>
      <c r="G12" s="23">
        <v>70694828</v>
      </c>
      <c r="H12" s="40">
        <f>F12/B12*100-100</f>
        <v>48.037191357696713</v>
      </c>
      <c r="I12" s="40">
        <f>G12/C12*100-100</f>
        <v>-6.074855818341689</v>
      </c>
      <c r="J12" s="40">
        <f>F12/D12*100-100</f>
        <v>0.31043918579321428</v>
      </c>
      <c r="K12" s="40">
        <f>G12/E12*100-100</f>
        <v>9.2217122570125838</v>
      </c>
    </row>
    <row r="13" spans="1:13" ht="78" x14ac:dyDescent="0.25">
      <c r="A13" s="46" t="s">
        <v>122</v>
      </c>
      <c r="B13" s="42">
        <v>1360323</v>
      </c>
      <c r="C13" s="42">
        <v>161538</v>
      </c>
      <c r="D13" s="42">
        <v>1619867</v>
      </c>
      <c r="E13" s="42">
        <v>61197</v>
      </c>
      <c r="F13" s="23">
        <v>1862305</v>
      </c>
      <c r="G13" s="23">
        <v>69640</v>
      </c>
      <c r="H13" s="40">
        <f t="shared" ref="H13:H19" si="0">F13/B13*100-100</f>
        <v>36.90167702817638</v>
      </c>
      <c r="I13" s="40">
        <f t="shared" ref="I13:I19" si="1">G13/C13*100-100</f>
        <v>-56.889400636382767</v>
      </c>
      <c r="J13" s="40">
        <f t="shared" ref="J13:J19" si="2">F13/D13*100-100</f>
        <v>14.966537376216692</v>
      </c>
      <c r="K13" s="40">
        <f t="shared" ref="K13:K19" si="3">G13/E13*100-100</f>
        <v>13.796427929473666</v>
      </c>
    </row>
    <row r="14" spans="1:13" ht="50.4" x14ac:dyDescent="0.3">
      <c r="A14" s="46" t="s">
        <v>123</v>
      </c>
      <c r="B14" s="42">
        <v>1429923247</v>
      </c>
      <c r="C14" s="42">
        <v>2432116379</v>
      </c>
      <c r="D14" s="42">
        <v>1228354840</v>
      </c>
      <c r="E14" s="42">
        <v>2387014726</v>
      </c>
      <c r="F14" s="23">
        <v>1428519166</v>
      </c>
      <c r="G14" s="23">
        <v>2376458404</v>
      </c>
      <c r="H14" s="40">
        <f t="shared" si="0"/>
        <v>-9.8192752858992094E-2</v>
      </c>
      <c r="I14" s="40">
        <f t="shared" si="1"/>
        <v>-2.288458540906035</v>
      </c>
      <c r="J14" s="40">
        <f t="shared" si="2"/>
        <v>16.295317890390692</v>
      </c>
      <c r="K14" s="40">
        <f t="shared" si="3"/>
        <v>-0.44223950045292781</v>
      </c>
    </row>
    <row r="15" spans="1:13" ht="75.599999999999994" x14ac:dyDescent="0.3">
      <c r="A15" s="46" t="s">
        <v>124</v>
      </c>
      <c r="B15" s="42">
        <v>2320640</v>
      </c>
      <c r="C15" s="42">
        <v>3458141</v>
      </c>
      <c r="D15" s="42">
        <v>1443219</v>
      </c>
      <c r="E15" s="42">
        <v>2677986</v>
      </c>
      <c r="F15" s="23">
        <v>2178244</v>
      </c>
      <c r="G15" s="23">
        <v>5244648</v>
      </c>
      <c r="H15" s="40">
        <f t="shared" si="0"/>
        <v>-6.1360659128516346</v>
      </c>
      <c r="I15" s="40">
        <f t="shared" si="1"/>
        <v>51.660906828264103</v>
      </c>
      <c r="J15" s="40">
        <f t="shared" si="2"/>
        <v>50.929554003931486</v>
      </c>
      <c r="K15" s="40">
        <f t="shared" si="3"/>
        <v>95.842995445084483</v>
      </c>
    </row>
    <row r="16" spans="1:13" ht="84" x14ac:dyDescent="0.3">
      <c r="A16" s="46" t="s">
        <v>125</v>
      </c>
      <c r="B16" s="42">
        <v>482227</v>
      </c>
      <c r="C16" s="42">
        <v>771219</v>
      </c>
      <c r="D16" s="42">
        <v>448859</v>
      </c>
      <c r="E16" s="42">
        <v>672630</v>
      </c>
      <c r="F16" s="23">
        <v>372066</v>
      </c>
      <c r="G16" s="23">
        <v>697629</v>
      </c>
      <c r="H16" s="40">
        <f t="shared" si="0"/>
        <v>-22.844220667859744</v>
      </c>
      <c r="I16" s="40">
        <f t="shared" si="1"/>
        <v>-9.542036697747335</v>
      </c>
      <c r="J16" s="40">
        <f t="shared" si="2"/>
        <v>-17.108490639599523</v>
      </c>
      <c r="K16" s="40">
        <f t="shared" si="3"/>
        <v>3.7166049685562541</v>
      </c>
    </row>
    <row r="17" spans="1:11" ht="100.8" x14ac:dyDescent="0.3">
      <c r="A17" s="46" t="s">
        <v>126</v>
      </c>
      <c r="B17" s="42">
        <v>653481</v>
      </c>
      <c r="C17" s="42">
        <v>263845</v>
      </c>
      <c r="D17" s="42">
        <v>349883</v>
      </c>
      <c r="E17" s="42">
        <v>417405</v>
      </c>
      <c r="F17" s="23">
        <v>741670</v>
      </c>
      <c r="G17" s="23">
        <v>96755</v>
      </c>
      <c r="H17" s="40">
        <f t="shared" si="0"/>
        <v>13.495266120973668</v>
      </c>
      <c r="I17" s="40">
        <f t="shared" si="1"/>
        <v>-63.328848376887947</v>
      </c>
      <c r="J17" s="40">
        <f t="shared" si="2"/>
        <v>111.97657502650884</v>
      </c>
      <c r="K17" s="40">
        <f t="shared" si="3"/>
        <v>-76.819875181178958</v>
      </c>
    </row>
    <row r="18" spans="1:11" ht="136.5" x14ac:dyDescent="0.25">
      <c r="A18" s="46" t="s">
        <v>127</v>
      </c>
      <c r="B18" s="42">
        <v>12007709</v>
      </c>
      <c r="C18" s="42">
        <v>2891125</v>
      </c>
      <c r="D18" s="42">
        <v>15761769</v>
      </c>
      <c r="E18" s="42">
        <v>10681030</v>
      </c>
      <c r="F18" s="23">
        <v>16173113</v>
      </c>
      <c r="G18" s="23">
        <v>11039762</v>
      </c>
      <c r="H18" s="40">
        <f t="shared" si="0"/>
        <v>34.689414941684532</v>
      </c>
      <c r="I18" s="40">
        <f t="shared" si="1"/>
        <v>281.8500410739764</v>
      </c>
      <c r="J18" s="40">
        <f t="shared" si="2"/>
        <v>2.6097578260409762</v>
      </c>
      <c r="K18" s="40">
        <f t="shared" si="3"/>
        <v>3.3585899487221837</v>
      </c>
    </row>
    <row r="19" spans="1:11" ht="15" x14ac:dyDescent="0.25">
      <c r="A19" s="44" t="s">
        <v>117</v>
      </c>
      <c r="B19" s="45">
        <f t="shared" ref="B19:G19" si="4">SUM(B12:B18)</f>
        <v>1522502108</v>
      </c>
      <c r="C19" s="45">
        <f t="shared" si="4"/>
        <v>2514929449</v>
      </c>
      <c r="D19" s="45">
        <f t="shared" si="4"/>
        <v>1359776179</v>
      </c>
      <c r="E19" s="45">
        <f t="shared" si="4"/>
        <v>2466250958</v>
      </c>
      <c r="F19" s="45">
        <f t="shared" si="4"/>
        <v>1561991370</v>
      </c>
      <c r="G19" s="45">
        <f t="shared" si="4"/>
        <v>2464301666</v>
      </c>
      <c r="H19" s="40">
        <f t="shared" si="0"/>
        <v>2.5937081986621422</v>
      </c>
      <c r="I19" s="40">
        <f t="shared" si="1"/>
        <v>-2.0130895926377121</v>
      </c>
      <c r="J19" s="40">
        <f t="shared" si="2"/>
        <v>14.871211462809427</v>
      </c>
      <c r="K19" s="40">
        <f t="shared" si="3"/>
        <v>-7.9038671781432868E-2</v>
      </c>
    </row>
    <row r="22" spans="1:11" ht="15" x14ac:dyDescent="0.25">
      <c r="A22" s="74" t="s">
        <v>19</v>
      </c>
      <c r="B22" s="74"/>
      <c r="C22" s="74"/>
      <c r="D22" s="74"/>
      <c r="E22" s="74"/>
      <c r="F22" s="74"/>
    </row>
  </sheetData>
  <mergeCells count="7">
    <mergeCell ref="A22:F22"/>
    <mergeCell ref="A9:M9"/>
    <mergeCell ref="B10:C10"/>
    <mergeCell ref="D10:E10"/>
    <mergeCell ref="F10:G10"/>
    <mergeCell ref="J10:K10"/>
    <mergeCell ref="H10:I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28"/>
  <sheetViews>
    <sheetView showGridLines="0" topLeftCell="A22" workbookViewId="0">
      <selection activeCell="H34" sqref="H34"/>
    </sheetView>
  </sheetViews>
  <sheetFormatPr defaultRowHeight="14.4" x14ac:dyDescent="0.3"/>
  <cols>
    <col min="2" max="2" width="12.6640625" bestFit="1" customWidth="1"/>
    <col min="3" max="3" width="12.44140625" bestFit="1" customWidth="1"/>
    <col min="4" max="5" width="12.6640625" bestFit="1" customWidth="1"/>
    <col min="6" max="7" width="15.6640625" bestFit="1" customWidth="1"/>
  </cols>
  <sheetData>
    <row r="9" spans="1:15" ht="15" x14ac:dyDescent="0.25">
      <c r="A9" s="78" t="s">
        <v>128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5" x14ac:dyDescent="0.3">
      <c r="A10" s="79" t="s">
        <v>118</v>
      </c>
      <c r="B10" s="79">
        <v>2023</v>
      </c>
      <c r="C10" s="79"/>
      <c r="D10" s="79" t="s">
        <v>2</v>
      </c>
      <c r="E10" s="79"/>
      <c r="F10" s="53" t="s">
        <v>3</v>
      </c>
      <c r="G10" s="53"/>
      <c r="H10" s="79" t="s">
        <v>119</v>
      </c>
      <c r="I10" s="79"/>
      <c r="J10" s="79" t="s">
        <v>21</v>
      </c>
      <c r="K10" s="79"/>
      <c r="L10" s="51"/>
      <c r="M10" s="51"/>
      <c r="N10" s="51"/>
      <c r="O10" s="51"/>
    </row>
    <row r="11" spans="1:15" x14ac:dyDescent="0.3">
      <c r="A11" s="79"/>
      <c r="B11" s="53" t="s">
        <v>7</v>
      </c>
      <c r="C11" s="53" t="s">
        <v>8</v>
      </c>
      <c r="D11" s="53" t="s">
        <v>7</v>
      </c>
      <c r="E11" s="53" t="s">
        <v>8</v>
      </c>
      <c r="F11" s="53" t="s">
        <v>7</v>
      </c>
      <c r="G11" s="53" t="s">
        <v>8</v>
      </c>
      <c r="H11" s="53" t="s">
        <v>7</v>
      </c>
      <c r="I11" s="53" t="s">
        <v>8</v>
      </c>
      <c r="J11" s="53" t="s">
        <v>7</v>
      </c>
      <c r="K11" s="53" t="s">
        <v>8</v>
      </c>
      <c r="L11" s="51"/>
      <c r="M11" s="51"/>
      <c r="N11" s="51"/>
      <c r="O11" s="51"/>
    </row>
    <row r="12" spans="1:15" ht="48.75" x14ac:dyDescent="0.25">
      <c r="A12" s="55" t="s">
        <v>129</v>
      </c>
      <c r="B12" s="52">
        <v>250203982</v>
      </c>
      <c r="C12" s="52">
        <v>661565338</v>
      </c>
      <c r="D12" s="52">
        <v>263506552</v>
      </c>
      <c r="E12" s="52">
        <v>738458363</v>
      </c>
      <c r="F12" s="23">
        <v>292903814</v>
      </c>
      <c r="G12" s="23">
        <v>785429985</v>
      </c>
      <c r="H12" s="4">
        <f>F12/B12*100-100</f>
        <v>17.066008166089048</v>
      </c>
      <c r="I12" s="4">
        <f>G12/C12*100-100</f>
        <v>18.722965047482589</v>
      </c>
      <c r="J12" s="4">
        <f>F12/D12*100-100</f>
        <v>11.156178765528395</v>
      </c>
      <c r="K12" s="4">
        <f>G12/E12*100-100</f>
        <v>6.3607678311309286</v>
      </c>
    </row>
    <row r="13" spans="1:15" ht="68.25" x14ac:dyDescent="0.25">
      <c r="A13" s="55" t="s">
        <v>130</v>
      </c>
      <c r="B13" s="52">
        <v>48428630</v>
      </c>
      <c r="C13" s="52">
        <v>88085214</v>
      </c>
      <c r="D13" s="52">
        <v>46246558</v>
      </c>
      <c r="E13" s="52">
        <v>86352571</v>
      </c>
      <c r="F13" s="23">
        <v>55309970</v>
      </c>
      <c r="G13" s="23">
        <v>74732414</v>
      </c>
      <c r="H13" s="4">
        <f t="shared" ref="H13:H25" si="0">F13/B13*100-100</f>
        <v>14.2092394519523</v>
      </c>
      <c r="I13" s="4">
        <f t="shared" ref="I13:I25" si="1">G13/C13*100-100</f>
        <v>-15.158957325119289</v>
      </c>
      <c r="J13" s="4">
        <f t="shared" ref="J13:J25" si="2">F13/D13*100-100</f>
        <v>19.598025003287816</v>
      </c>
      <c r="K13" s="4">
        <f t="shared" ref="K13:K25" si="3">G13/E13*100-100</f>
        <v>-13.456642767474747</v>
      </c>
    </row>
    <row r="14" spans="1:15" ht="58.5" x14ac:dyDescent="0.25">
      <c r="A14" s="55" t="s">
        <v>131</v>
      </c>
      <c r="B14" s="52">
        <v>62211438</v>
      </c>
      <c r="C14" s="52">
        <v>29105854</v>
      </c>
      <c r="D14" s="52">
        <v>60930226</v>
      </c>
      <c r="E14" s="52">
        <v>29608543</v>
      </c>
      <c r="F14" s="23">
        <v>48949256</v>
      </c>
      <c r="G14" s="23">
        <v>23454277</v>
      </c>
      <c r="H14" s="4">
        <f t="shared" si="0"/>
        <v>-21.317915846921906</v>
      </c>
      <c r="I14" s="4">
        <f t="shared" si="1"/>
        <v>-19.417320653089249</v>
      </c>
      <c r="J14" s="4">
        <f t="shared" si="2"/>
        <v>-19.663426162246637</v>
      </c>
      <c r="K14" s="4">
        <f t="shared" si="3"/>
        <v>-20.785440202174073</v>
      </c>
    </row>
    <row r="15" spans="1:15" ht="39" x14ac:dyDescent="0.25">
      <c r="A15" s="55" t="s">
        <v>132</v>
      </c>
      <c r="B15" s="52">
        <v>16660006</v>
      </c>
      <c r="C15" s="52">
        <v>678455</v>
      </c>
      <c r="D15" s="52">
        <v>17549383</v>
      </c>
      <c r="E15" s="52">
        <v>878610</v>
      </c>
      <c r="F15" s="23">
        <v>20724891</v>
      </c>
      <c r="G15" s="23">
        <v>968511</v>
      </c>
      <c r="H15" s="4">
        <f t="shared" si="0"/>
        <v>24.399060840674352</v>
      </c>
      <c r="I15" s="4">
        <f t="shared" si="1"/>
        <v>42.752430153805335</v>
      </c>
      <c r="J15" s="4">
        <f t="shared" si="2"/>
        <v>18.094698827873316</v>
      </c>
      <c r="K15" s="4">
        <f t="shared" si="3"/>
        <v>10.232184928466552</v>
      </c>
    </row>
    <row r="16" spans="1:15" ht="39" x14ac:dyDescent="0.25">
      <c r="A16" s="55" t="s">
        <v>133</v>
      </c>
      <c r="B16" s="52">
        <v>136441700</v>
      </c>
      <c r="C16" s="52">
        <v>176596057</v>
      </c>
      <c r="D16" s="52">
        <v>119966077</v>
      </c>
      <c r="E16" s="52">
        <v>167537796</v>
      </c>
      <c r="F16" s="23">
        <v>117124067</v>
      </c>
      <c r="G16" s="23">
        <v>151624409</v>
      </c>
      <c r="H16" s="4">
        <f t="shared" si="0"/>
        <v>-14.158159125839092</v>
      </c>
      <c r="I16" s="4">
        <f t="shared" si="1"/>
        <v>-14.140546750712559</v>
      </c>
      <c r="J16" s="4">
        <f t="shared" si="2"/>
        <v>-2.3690113664382011</v>
      </c>
      <c r="K16" s="4">
        <f t="shared" si="3"/>
        <v>-9.4983862626436917</v>
      </c>
    </row>
    <row r="17" spans="1:11" ht="68.25" x14ac:dyDescent="0.25">
      <c r="A17" s="55" t="s">
        <v>134</v>
      </c>
      <c r="B17" s="52">
        <v>66935650</v>
      </c>
      <c r="C17" s="52">
        <v>403549299</v>
      </c>
      <c r="D17" s="52">
        <v>56537142</v>
      </c>
      <c r="E17" s="52">
        <v>320124974</v>
      </c>
      <c r="F17" s="23">
        <v>80056945</v>
      </c>
      <c r="G17" s="23">
        <v>299970622</v>
      </c>
      <c r="H17" s="4">
        <f t="shared" si="0"/>
        <v>19.602849901360472</v>
      </c>
      <c r="I17" s="4">
        <f t="shared" si="1"/>
        <v>-25.666920313495581</v>
      </c>
      <c r="J17" s="4">
        <f t="shared" si="2"/>
        <v>41.600622472214809</v>
      </c>
      <c r="K17" s="4">
        <f t="shared" si="3"/>
        <v>-6.295776223944344</v>
      </c>
    </row>
    <row r="18" spans="1:11" ht="126.75" x14ac:dyDescent="0.25">
      <c r="A18" s="55" t="s">
        <v>135</v>
      </c>
      <c r="B18" s="52">
        <v>74303666</v>
      </c>
      <c r="C18" s="52">
        <v>206697488</v>
      </c>
      <c r="D18" s="52">
        <v>68795578</v>
      </c>
      <c r="E18" s="52">
        <v>159986094</v>
      </c>
      <c r="F18" s="23">
        <v>66444122</v>
      </c>
      <c r="G18" s="23">
        <v>150212033</v>
      </c>
      <c r="H18" s="4">
        <f t="shared" si="0"/>
        <v>-10.577599226396174</v>
      </c>
      <c r="I18" s="4">
        <f t="shared" si="1"/>
        <v>-27.327596259902293</v>
      </c>
      <c r="J18" s="4">
        <f t="shared" si="2"/>
        <v>-3.4180336416390134</v>
      </c>
      <c r="K18" s="4">
        <f t="shared" si="3"/>
        <v>-6.109319101196391</v>
      </c>
    </row>
    <row r="19" spans="1:11" ht="78" x14ac:dyDescent="0.25">
      <c r="A19" s="55" t="s">
        <v>136</v>
      </c>
      <c r="B19" s="52">
        <v>246101121</v>
      </c>
      <c r="C19" s="52">
        <v>133101572</v>
      </c>
      <c r="D19" s="52">
        <v>172604798</v>
      </c>
      <c r="E19" s="52">
        <v>101810728</v>
      </c>
      <c r="F19" s="23">
        <v>224627016</v>
      </c>
      <c r="G19" s="23">
        <v>121153778</v>
      </c>
      <c r="H19" s="4">
        <f t="shared" si="0"/>
        <v>-8.7257241709191646</v>
      </c>
      <c r="I19" s="4">
        <f t="shared" si="1"/>
        <v>-8.9764484524645525</v>
      </c>
      <c r="J19" s="4">
        <f t="shared" si="2"/>
        <v>30.139497049207165</v>
      </c>
      <c r="K19" s="4">
        <f t="shared" si="3"/>
        <v>18.999029257506137</v>
      </c>
    </row>
    <row r="20" spans="1:11" ht="68.25" x14ac:dyDescent="0.25">
      <c r="A20" s="55" t="s">
        <v>137</v>
      </c>
      <c r="B20" s="52">
        <v>26365317</v>
      </c>
      <c r="C20" s="52">
        <v>26815413</v>
      </c>
      <c r="D20" s="52">
        <v>35318236</v>
      </c>
      <c r="E20" s="52">
        <v>25858008</v>
      </c>
      <c r="F20" s="23">
        <v>37642991</v>
      </c>
      <c r="G20" s="23">
        <v>26575978</v>
      </c>
      <c r="H20" s="4">
        <f t="shared" si="0"/>
        <v>42.774657327275833</v>
      </c>
      <c r="I20" s="4">
        <f t="shared" si="1"/>
        <v>-0.89290066127267664</v>
      </c>
      <c r="J20" s="4">
        <f t="shared" si="2"/>
        <v>6.5823077913630783</v>
      </c>
      <c r="K20" s="4">
        <f t="shared" si="3"/>
        <v>2.7765866574099647</v>
      </c>
    </row>
    <row r="21" spans="1:11" ht="29.25" x14ac:dyDescent="0.25">
      <c r="A21" s="55" t="s">
        <v>138</v>
      </c>
      <c r="B21" s="52">
        <v>26932318</v>
      </c>
      <c r="C21" s="52">
        <v>66516687</v>
      </c>
      <c r="D21" s="52">
        <v>27907313</v>
      </c>
      <c r="E21" s="52">
        <v>46573635</v>
      </c>
      <c r="F21" s="23">
        <v>25140124</v>
      </c>
      <c r="G21" s="23">
        <v>34590550</v>
      </c>
      <c r="H21" s="4">
        <f t="shared" si="0"/>
        <v>-6.6544365026434065</v>
      </c>
      <c r="I21" s="4">
        <f t="shared" si="1"/>
        <v>-47.997184526042311</v>
      </c>
      <c r="J21" s="4">
        <f t="shared" si="2"/>
        <v>-9.9156411081210081</v>
      </c>
      <c r="K21" s="4">
        <f t="shared" si="3"/>
        <v>-25.729331627217846</v>
      </c>
    </row>
    <row r="22" spans="1:11" ht="48.75" x14ac:dyDescent="0.25">
      <c r="A22" s="55" t="s">
        <v>139</v>
      </c>
      <c r="B22" s="52">
        <v>183872760</v>
      </c>
      <c r="C22" s="52">
        <v>553787250</v>
      </c>
      <c r="D22" s="52">
        <v>145047495</v>
      </c>
      <c r="E22" s="52">
        <v>607822513</v>
      </c>
      <c r="F22" s="23">
        <v>195166154</v>
      </c>
      <c r="G22" s="23">
        <v>611125722</v>
      </c>
      <c r="H22" s="4">
        <f t="shared" si="0"/>
        <v>6.1419614302847094</v>
      </c>
      <c r="I22" s="4">
        <f t="shared" si="1"/>
        <v>10.353880845035704</v>
      </c>
      <c r="J22" s="4">
        <f t="shared" si="2"/>
        <v>34.553274429179226</v>
      </c>
      <c r="K22" s="4">
        <f t="shared" si="3"/>
        <v>0.54344959743207255</v>
      </c>
    </row>
    <row r="23" spans="1:11" ht="29.25" x14ac:dyDescent="0.25">
      <c r="A23" s="55" t="s">
        <v>140</v>
      </c>
      <c r="B23" s="52">
        <v>245113000</v>
      </c>
      <c r="C23" s="52">
        <v>59865941</v>
      </c>
      <c r="D23" s="52">
        <v>185382028</v>
      </c>
      <c r="E23" s="52">
        <v>73265040</v>
      </c>
      <c r="F23" s="23">
        <v>232217380</v>
      </c>
      <c r="G23" s="23">
        <v>71461125</v>
      </c>
      <c r="H23" s="4">
        <f t="shared" si="0"/>
        <v>-5.2610918229551231</v>
      </c>
      <c r="I23" s="4">
        <f t="shared" si="1"/>
        <v>19.368582212714244</v>
      </c>
      <c r="J23" s="4">
        <f t="shared" si="2"/>
        <v>25.264235430631913</v>
      </c>
      <c r="K23" s="4">
        <f t="shared" si="3"/>
        <v>-2.4621770492447723</v>
      </c>
    </row>
    <row r="24" spans="1:11" ht="50.4" x14ac:dyDescent="0.3">
      <c r="A24" s="55" t="s">
        <v>141</v>
      </c>
      <c r="B24" s="52">
        <v>46353659</v>
      </c>
      <c r="C24" s="52">
        <v>25751811</v>
      </c>
      <c r="D24" s="52">
        <v>28563454</v>
      </c>
      <c r="E24" s="52">
        <v>28737851</v>
      </c>
      <c r="F24" s="23">
        <v>32212436</v>
      </c>
      <c r="G24" s="23">
        <v>25159000</v>
      </c>
      <c r="H24" s="4">
        <f t="shared" si="0"/>
        <v>-30.507242157517695</v>
      </c>
      <c r="I24" s="4">
        <f t="shared" si="1"/>
        <v>-2.3020167397158957</v>
      </c>
      <c r="J24" s="4">
        <f t="shared" si="2"/>
        <v>12.775002630984346</v>
      </c>
      <c r="K24" s="4">
        <f t="shared" si="3"/>
        <v>-12.453439890129573</v>
      </c>
    </row>
    <row r="25" spans="1:11" ht="15" x14ac:dyDescent="0.25">
      <c r="A25" s="54" t="s">
        <v>117</v>
      </c>
      <c r="B25" s="50">
        <f t="shared" ref="B25:G25" si="4">SUM(B12:B24)</f>
        <v>1429923247</v>
      </c>
      <c r="C25" s="50">
        <f t="shared" si="4"/>
        <v>2432116379</v>
      </c>
      <c r="D25" s="50">
        <f t="shared" si="4"/>
        <v>1228354840</v>
      </c>
      <c r="E25" s="50">
        <f t="shared" si="4"/>
        <v>2387014726</v>
      </c>
      <c r="F25" s="48">
        <f t="shared" si="4"/>
        <v>1428519166</v>
      </c>
      <c r="G25" s="48">
        <f t="shared" si="4"/>
        <v>2376458404</v>
      </c>
      <c r="H25" s="4">
        <f t="shared" si="0"/>
        <v>-9.8192752858992094E-2</v>
      </c>
      <c r="I25" s="4">
        <f t="shared" si="1"/>
        <v>-2.288458540906035</v>
      </c>
      <c r="J25" s="4">
        <f t="shared" si="2"/>
        <v>16.295317890390692</v>
      </c>
      <c r="K25" s="4">
        <f t="shared" si="3"/>
        <v>-0.44223950045292781</v>
      </c>
    </row>
    <row r="28" spans="1:11" ht="15" x14ac:dyDescent="0.25">
      <c r="A28" s="74" t="s">
        <v>19</v>
      </c>
      <c r="B28" s="74"/>
      <c r="C28" s="74"/>
      <c r="D28" s="74"/>
      <c r="E28" s="74"/>
      <c r="F28" s="74"/>
    </row>
  </sheetData>
  <mergeCells count="7">
    <mergeCell ref="A28:F28"/>
    <mergeCell ref="A9:O9"/>
    <mergeCell ref="B10:C10"/>
    <mergeCell ref="D10:E10"/>
    <mergeCell ref="H10:I10"/>
    <mergeCell ref="J10:K10"/>
    <mergeCell ref="A10:A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20"/>
  <sheetViews>
    <sheetView showGridLines="0" workbookViewId="0">
      <selection activeCell="H31" sqref="H31"/>
    </sheetView>
  </sheetViews>
  <sheetFormatPr defaultRowHeight="14.4" x14ac:dyDescent="0.3"/>
  <cols>
    <col min="2" max="2" width="12.44140625" bestFit="1" customWidth="1"/>
    <col min="3" max="3" width="12.6640625" bestFit="1" customWidth="1"/>
    <col min="4" max="4" width="12.44140625" bestFit="1" customWidth="1"/>
    <col min="5" max="5" width="13" bestFit="1" customWidth="1"/>
    <col min="6" max="7" width="18" bestFit="1" customWidth="1"/>
    <col min="8" max="8" width="23.33203125" bestFit="1" customWidth="1"/>
  </cols>
  <sheetData>
    <row r="9" spans="1:15" ht="15" x14ac:dyDescent="0.25">
      <c r="A9" s="75" t="s">
        <v>143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 ht="15" customHeight="1" x14ac:dyDescent="0.3">
      <c r="A10" s="82" t="s">
        <v>142</v>
      </c>
      <c r="B10" s="79">
        <v>2023</v>
      </c>
      <c r="C10" s="79"/>
      <c r="D10" s="79" t="s">
        <v>2</v>
      </c>
      <c r="E10" s="79"/>
      <c r="F10" s="79" t="s">
        <v>3</v>
      </c>
      <c r="G10" s="79"/>
      <c r="H10" s="80" t="s">
        <v>149</v>
      </c>
      <c r="I10" s="79" t="s">
        <v>119</v>
      </c>
      <c r="J10" s="79"/>
      <c r="K10" s="79" t="s">
        <v>21</v>
      </c>
      <c r="L10" s="79"/>
      <c r="M10" s="56"/>
      <c r="N10" s="56"/>
      <c r="O10" s="56"/>
    </row>
    <row r="11" spans="1:15" x14ac:dyDescent="0.3">
      <c r="A11" s="83"/>
      <c r="B11" s="58" t="s">
        <v>7</v>
      </c>
      <c r="C11" s="58" t="s">
        <v>8</v>
      </c>
      <c r="D11" s="58" t="s">
        <v>7</v>
      </c>
      <c r="E11" s="58" t="s">
        <v>8</v>
      </c>
      <c r="F11" s="58" t="s">
        <v>7</v>
      </c>
      <c r="G11" s="58" t="s">
        <v>8</v>
      </c>
      <c r="H11" s="81"/>
      <c r="I11" s="58" t="s">
        <v>7</v>
      </c>
      <c r="J11" s="58" t="s">
        <v>8</v>
      </c>
      <c r="K11" s="58" t="s">
        <v>7</v>
      </c>
      <c r="L11" s="58" t="s">
        <v>8</v>
      </c>
      <c r="M11" s="56"/>
      <c r="N11" s="56"/>
      <c r="O11" s="56"/>
    </row>
    <row r="12" spans="1:15" ht="19.5" x14ac:dyDescent="0.25">
      <c r="A12" s="59" t="s">
        <v>144</v>
      </c>
      <c r="B12" s="57">
        <v>1194726203</v>
      </c>
      <c r="C12" s="57">
        <v>1733449229</v>
      </c>
      <c r="D12" s="57">
        <v>1087903887</v>
      </c>
      <c r="E12" s="57">
        <v>1649720854</v>
      </c>
      <c r="F12" s="23">
        <v>1203151012</v>
      </c>
      <c r="G12" s="23">
        <v>1691911887</v>
      </c>
      <c r="H12" s="4">
        <f>G12/$G$17*100</f>
        <v>68.656849538485034</v>
      </c>
      <c r="I12" s="4">
        <f>F12/B12*100-100</f>
        <v>0.70516650416179516</v>
      </c>
      <c r="J12" s="4">
        <f>G12/C12*100-100</f>
        <v>-2.3962248968758217</v>
      </c>
      <c r="K12" s="4">
        <f>F12/D12*100-100</f>
        <v>10.593502457078728</v>
      </c>
      <c r="L12" s="4">
        <f>G12/E12*100-100</f>
        <v>2.5574649734045209</v>
      </c>
    </row>
    <row r="13" spans="1:15" ht="19.5" x14ac:dyDescent="0.25">
      <c r="A13" s="59" t="s">
        <v>145</v>
      </c>
      <c r="B13" s="57">
        <v>17141418</v>
      </c>
      <c r="C13" s="57">
        <v>67537835</v>
      </c>
      <c r="D13" s="57">
        <v>16250194</v>
      </c>
      <c r="E13" s="57">
        <v>84805753</v>
      </c>
      <c r="F13" s="23">
        <v>21245096</v>
      </c>
      <c r="G13" s="23">
        <v>99603584</v>
      </c>
      <c r="H13" s="4">
        <f t="shared" ref="H13:H16" si="0">G13/$G$17*100</f>
        <v>4.0418584045221353</v>
      </c>
      <c r="I13" s="4">
        <f t="shared" ref="I13:I17" si="1">F13/B13*100-100</f>
        <v>23.940131440701109</v>
      </c>
      <c r="J13" s="4">
        <f t="shared" ref="J13:J17" si="2">G13/C13*100-100</f>
        <v>47.478200922490345</v>
      </c>
      <c r="K13" s="4">
        <f t="shared" ref="K13:K17" si="3">F13/D13*100-100</f>
        <v>30.737491503178376</v>
      </c>
      <c r="L13" s="4">
        <f t="shared" ref="L13:L17" si="4">G13/E13*100-100</f>
        <v>17.449088624919113</v>
      </c>
    </row>
    <row r="14" spans="1:15" ht="29.25" x14ac:dyDescent="0.25">
      <c r="A14" s="59" t="s">
        <v>146</v>
      </c>
      <c r="B14" s="57">
        <v>73959268</v>
      </c>
      <c r="C14" s="57">
        <v>437478882</v>
      </c>
      <c r="D14" s="57">
        <v>78328828</v>
      </c>
      <c r="E14" s="57">
        <v>456535650</v>
      </c>
      <c r="F14" s="23">
        <v>92596189</v>
      </c>
      <c r="G14" s="23">
        <v>399322523</v>
      </c>
      <c r="H14" s="4">
        <f t="shared" si="0"/>
        <v>16.204287344745886</v>
      </c>
      <c r="I14" s="4">
        <f t="shared" si="1"/>
        <v>25.198898669467624</v>
      </c>
      <c r="J14" s="4">
        <f t="shared" si="2"/>
        <v>-8.7218744881038646</v>
      </c>
      <c r="K14" s="4">
        <f t="shared" si="3"/>
        <v>18.214699956955812</v>
      </c>
      <c r="L14" s="4">
        <f t="shared" si="4"/>
        <v>-12.532017379146623</v>
      </c>
    </row>
    <row r="15" spans="1:15" ht="19.5" x14ac:dyDescent="0.25">
      <c r="A15" s="59" t="s">
        <v>147</v>
      </c>
      <c r="B15" s="57">
        <v>235674518</v>
      </c>
      <c r="C15" s="57">
        <v>237604699</v>
      </c>
      <c r="D15" s="57">
        <v>175849812</v>
      </c>
      <c r="E15" s="57">
        <v>235661688</v>
      </c>
      <c r="F15" s="23">
        <v>243444751</v>
      </c>
      <c r="G15" s="23">
        <v>235702171</v>
      </c>
      <c r="H15" s="4">
        <f t="shared" si="0"/>
        <v>9.5646638661161383</v>
      </c>
      <c r="I15" s="4">
        <f t="shared" si="1"/>
        <v>3.2970187298738836</v>
      </c>
      <c r="J15" s="4">
        <f t="shared" si="2"/>
        <v>-0.80071143710840431</v>
      </c>
      <c r="K15" s="4">
        <f t="shared" si="3"/>
        <v>38.43901692655777</v>
      </c>
      <c r="L15" s="4">
        <f t="shared" si="4"/>
        <v>1.7178439288784375E-2</v>
      </c>
    </row>
    <row r="16" spans="1:15" ht="48.75" x14ac:dyDescent="0.25">
      <c r="A16" s="59" t="s">
        <v>148</v>
      </c>
      <c r="B16" s="57">
        <v>1000701</v>
      </c>
      <c r="C16" s="57">
        <v>38858804</v>
      </c>
      <c r="D16" s="57">
        <v>1443458</v>
      </c>
      <c r="E16" s="57">
        <v>39527013</v>
      </c>
      <c r="F16" s="23">
        <v>1554322</v>
      </c>
      <c r="G16" s="23">
        <v>37761501</v>
      </c>
      <c r="H16" s="4">
        <f t="shared" si="0"/>
        <v>1.5323408461308081</v>
      </c>
      <c r="I16" s="4">
        <f t="shared" si="1"/>
        <v>55.323318353833969</v>
      </c>
      <c r="J16" s="4">
        <f t="shared" si="2"/>
        <v>-2.8238208257773465</v>
      </c>
      <c r="K16" s="4">
        <f t="shared" si="3"/>
        <v>7.6804451532361782</v>
      </c>
      <c r="L16" s="4">
        <f t="shared" si="4"/>
        <v>-4.466596046607421</v>
      </c>
    </row>
    <row r="17" spans="1:12" ht="15" x14ac:dyDescent="0.25">
      <c r="A17" s="47" t="s">
        <v>117</v>
      </c>
      <c r="B17" s="48">
        <f t="shared" ref="B17:G17" si="5">SUM(B12:B16)</f>
        <v>1522502108</v>
      </c>
      <c r="C17" s="48">
        <f t="shared" si="5"/>
        <v>2514929449</v>
      </c>
      <c r="D17" s="48">
        <f t="shared" si="5"/>
        <v>1359776179</v>
      </c>
      <c r="E17" s="48">
        <f t="shared" si="5"/>
        <v>2466250958</v>
      </c>
      <c r="F17" s="48">
        <f t="shared" si="5"/>
        <v>1561991370</v>
      </c>
      <c r="G17" s="48">
        <f t="shared" si="5"/>
        <v>2464301666</v>
      </c>
      <c r="H17" s="4"/>
      <c r="I17" s="4">
        <f t="shared" si="1"/>
        <v>2.5937081986621422</v>
      </c>
      <c r="J17" s="4">
        <f t="shared" si="2"/>
        <v>-2.0130895926377121</v>
      </c>
      <c r="K17" s="4">
        <f t="shared" si="3"/>
        <v>14.871211462809427</v>
      </c>
      <c r="L17" s="4">
        <f t="shared" si="4"/>
        <v>-7.9038671781432868E-2</v>
      </c>
    </row>
    <row r="20" spans="1:12" ht="15" x14ac:dyDescent="0.25">
      <c r="A20" s="74" t="s">
        <v>19</v>
      </c>
      <c r="B20" s="74"/>
      <c r="C20" s="74"/>
      <c r="D20" s="74"/>
      <c r="E20" s="74"/>
      <c r="F20" s="74"/>
    </row>
  </sheetData>
  <mergeCells count="9">
    <mergeCell ref="A20:F20"/>
    <mergeCell ref="A9:O9"/>
    <mergeCell ref="D10:E10"/>
    <mergeCell ref="B10:C10"/>
    <mergeCell ref="F10:G10"/>
    <mergeCell ref="H10:H11"/>
    <mergeCell ref="I10:J10"/>
    <mergeCell ref="K10:L10"/>
    <mergeCell ref="A10:A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20"/>
  <sheetViews>
    <sheetView showGridLines="0" topLeftCell="A109" workbookViewId="0">
      <selection activeCell="A120" sqref="A120:F120"/>
    </sheetView>
  </sheetViews>
  <sheetFormatPr defaultRowHeight="14.4" x14ac:dyDescent="0.3"/>
  <cols>
    <col min="2" max="5" width="14.88671875" bestFit="1" customWidth="1"/>
  </cols>
  <sheetData>
    <row r="10" spans="1:7" ht="15" x14ac:dyDescent="0.25">
      <c r="A10" s="31" t="s">
        <v>20</v>
      </c>
      <c r="B10" s="31"/>
      <c r="C10" s="31"/>
      <c r="D10" s="31"/>
      <c r="E10" s="31"/>
      <c r="F10" s="31"/>
      <c r="G10" s="31"/>
    </row>
    <row r="11" spans="1:7" x14ac:dyDescent="0.3">
      <c r="A11" s="72" t="s">
        <v>1</v>
      </c>
      <c r="B11" s="73" t="s">
        <v>2</v>
      </c>
      <c r="C11" s="73"/>
      <c r="D11" s="73" t="s">
        <v>3</v>
      </c>
      <c r="E11" s="73"/>
      <c r="F11" s="76" t="s">
        <v>21</v>
      </c>
      <c r="G11" s="77"/>
    </row>
    <row r="12" spans="1:7" x14ac:dyDescent="0.3">
      <c r="A12" s="72"/>
      <c r="B12" s="30" t="s">
        <v>7</v>
      </c>
      <c r="C12" s="30" t="s">
        <v>8</v>
      </c>
      <c r="D12" s="30" t="s">
        <v>7</v>
      </c>
      <c r="E12" s="30" t="s">
        <v>8</v>
      </c>
      <c r="F12" s="26" t="s">
        <v>7</v>
      </c>
      <c r="G12" s="26" t="s">
        <v>8</v>
      </c>
    </row>
    <row r="13" spans="1:7" ht="19.5" x14ac:dyDescent="0.25">
      <c r="A13" s="29" t="s">
        <v>22</v>
      </c>
      <c r="B13" s="25">
        <v>20405592119</v>
      </c>
      <c r="C13" s="25">
        <v>14205168143</v>
      </c>
      <c r="D13" s="25">
        <v>21961541941</v>
      </c>
      <c r="E13" s="34">
        <v>14118234157</v>
      </c>
      <c r="F13" s="39">
        <v>7.6251147868001681</v>
      </c>
      <c r="G13" s="39">
        <v>-0.61198843353950849</v>
      </c>
    </row>
    <row r="14" spans="1:7" ht="19.5" x14ac:dyDescent="0.25">
      <c r="A14" s="29" t="s">
        <v>23</v>
      </c>
      <c r="B14" s="25">
        <v>3719864740</v>
      </c>
      <c r="C14" s="25">
        <v>5549602992</v>
      </c>
      <c r="D14" s="25">
        <v>5242617330</v>
      </c>
      <c r="E14" s="34">
        <v>7197830030</v>
      </c>
      <c r="F14" s="39">
        <v>40.935697839378946</v>
      </c>
      <c r="G14" s="39">
        <v>29.699908991255626</v>
      </c>
    </row>
    <row r="15" spans="1:7" ht="19.5" x14ac:dyDescent="0.25">
      <c r="A15" s="29" t="s">
        <v>24</v>
      </c>
      <c r="B15" s="25">
        <v>7024437295</v>
      </c>
      <c r="C15" s="25">
        <v>6876537383</v>
      </c>
      <c r="D15" s="25">
        <v>6318242418</v>
      </c>
      <c r="E15" s="34">
        <v>6505866990</v>
      </c>
      <c r="F15" s="39">
        <v>-10.053401394908462</v>
      </c>
      <c r="G15" s="39">
        <v>-5.3903639630660933</v>
      </c>
    </row>
    <row r="16" spans="1:7" ht="19.5" x14ac:dyDescent="0.25">
      <c r="A16" s="29" t="s">
        <v>25</v>
      </c>
      <c r="B16" s="25">
        <v>2624650616</v>
      </c>
      <c r="C16" s="25">
        <v>5617216250</v>
      </c>
      <c r="D16" s="25">
        <v>2763549360</v>
      </c>
      <c r="E16" s="34">
        <v>5670540833</v>
      </c>
      <c r="F16" s="39">
        <v>5.2920850932793257</v>
      </c>
      <c r="G16" s="39">
        <v>0.94930621551199579</v>
      </c>
    </row>
    <row r="17" spans="1:7" ht="68.25" x14ac:dyDescent="0.25">
      <c r="A17" s="29" t="s">
        <v>26</v>
      </c>
      <c r="B17" s="25">
        <v>3504386971</v>
      </c>
      <c r="C17" s="25">
        <v>3136035455</v>
      </c>
      <c r="D17" s="25">
        <v>2872570857</v>
      </c>
      <c r="E17" s="34">
        <v>5615510492</v>
      </c>
      <c r="F17" s="39">
        <v>-18.029290692737248</v>
      </c>
      <c r="G17" s="39">
        <v>79.063998879438685</v>
      </c>
    </row>
    <row r="18" spans="1:7" ht="19.5" x14ac:dyDescent="0.25">
      <c r="A18" s="29" t="s">
        <v>27</v>
      </c>
      <c r="B18" s="25">
        <v>3468178781</v>
      </c>
      <c r="C18" s="25">
        <v>5046116856</v>
      </c>
      <c r="D18" s="25">
        <v>3634791182</v>
      </c>
      <c r="E18" s="34">
        <v>5217005716</v>
      </c>
      <c r="F18" s="39">
        <v>4.8040314966681024</v>
      </c>
      <c r="G18" s="39">
        <v>3.3865418672737917</v>
      </c>
    </row>
    <row r="19" spans="1:7" ht="19.5" x14ac:dyDescent="0.25">
      <c r="A19" s="29" t="s">
        <v>28</v>
      </c>
      <c r="B19" s="25">
        <v>2973389036</v>
      </c>
      <c r="C19" s="25">
        <v>5089433588</v>
      </c>
      <c r="D19" s="25">
        <v>3170522257</v>
      </c>
      <c r="E19" s="34">
        <v>5076714369</v>
      </c>
      <c r="F19" s="39">
        <v>6.6299168596248137</v>
      </c>
      <c r="G19" s="39">
        <v>-0.24991423466040885</v>
      </c>
    </row>
    <row r="20" spans="1:7" ht="19.5" x14ac:dyDescent="0.25">
      <c r="A20" s="29" t="s">
        <v>13</v>
      </c>
      <c r="B20" s="25">
        <v>2834061583</v>
      </c>
      <c r="C20" s="25">
        <v>4856384313</v>
      </c>
      <c r="D20" s="25">
        <v>2722704075</v>
      </c>
      <c r="E20" s="34">
        <v>4843133323</v>
      </c>
      <c r="F20" s="39">
        <v>-3.9292550545821996</v>
      </c>
      <c r="G20" s="39">
        <v>-0.27285711232795506</v>
      </c>
    </row>
    <row r="21" spans="1:7" ht="19.5" x14ac:dyDescent="0.25">
      <c r="A21" s="29" t="s">
        <v>12</v>
      </c>
      <c r="B21" s="25">
        <v>1903237342</v>
      </c>
      <c r="C21" s="25">
        <v>4565855951</v>
      </c>
      <c r="D21" s="25">
        <v>1789518034</v>
      </c>
      <c r="E21" s="34">
        <v>4619619851</v>
      </c>
      <c r="F21" s="39">
        <v>-5.9750460696877212</v>
      </c>
      <c r="G21" s="39">
        <v>1.1775207228827469</v>
      </c>
    </row>
    <row r="22" spans="1:7" ht="19.5" x14ac:dyDescent="0.25">
      <c r="A22" s="29" t="s">
        <v>29</v>
      </c>
      <c r="B22" s="25">
        <v>6473844974</v>
      </c>
      <c r="C22" s="25">
        <v>3472295221</v>
      </c>
      <c r="D22" s="25">
        <v>6189072279</v>
      </c>
      <c r="E22" s="34">
        <v>4239207833</v>
      </c>
      <c r="F22" s="39">
        <v>-4.3988185714006534</v>
      </c>
      <c r="G22" s="39">
        <v>22.086618884299057</v>
      </c>
    </row>
    <row r="23" spans="1:7" ht="19.5" x14ac:dyDescent="0.25">
      <c r="A23" s="29" t="s">
        <v>30</v>
      </c>
      <c r="B23" s="25">
        <v>2991360536</v>
      </c>
      <c r="C23" s="25">
        <v>3522748792</v>
      </c>
      <c r="D23" s="25">
        <v>3115111945</v>
      </c>
      <c r="E23" s="34">
        <v>3941972174</v>
      </c>
      <c r="F23" s="39">
        <v>4.1369606742716059</v>
      </c>
      <c r="G23" s="39">
        <v>11.900462018524777</v>
      </c>
    </row>
    <row r="24" spans="1:7" ht="19.5" x14ac:dyDescent="0.25">
      <c r="A24" s="29" t="s">
        <v>31</v>
      </c>
      <c r="B24" s="25">
        <v>2104626101</v>
      </c>
      <c r="C24" s="25">
        <v>3868756375</v>
      </c>
      <c r="D24" s="25">
        <v>2337474434</v>
      </c>
      <c r="E24" s="34">
        <v>3819969643</v>
      </c>
      <c r="F24" s="39">
        <v>11.063643698487041</v>
      </c>
      <c r="G24" s="39">
        <v>-1.2610443065182722</v>
      </c>
    </row>
    <row r="25" spans="1:7" ht="19.5" x14ac:dyDescent="0.25">
      <c r="A25" s="29" t="s">
        <v>32</v>
      </c>
      <c r="B25" s="25">
        <v>5082870400</v>
      </c>
      <c r="C25" s="25">
        <v>3855285252</v>
      </c>
      <c r="D25" s="25">
        <v>5380296382</v>
      </c>
      <c r="E25" s="34">
        <v>3750611647</v>
      </c>
      <c r="F25" s="39">
        <v>5.8515358172421656</v>
      </c>
      <c r="G25" s="39">
        <v>-2.7150677098587863</v>
      </c>
    </row>
    <row r="26" spans="1:7" ht="39" x14ac:dyDescent="0.25">
      <c r="A26" s="29" t="s">
        <v>33</v>
      </c>
      <c r="B26" s="25">
        <v>2810198000</v>
      </c>
      <c r="C26" s="25">
        <v>3450409297</v>
      </c>
      <c r="D26" s="25">
        <v>3622873610</v>
      </c>
      <c r="E26" s="34">
        <v>3738276231</v>
      </c>
      <c r="F26" s="39">
        <v>28.918802518541384</v>
      </c>
      <c r="G26" s="39">
        <v>8.3429793169839144</v>
      </c>
    </row>
    <row r="27" spans="1:7" ht="19.5" x14ac:dyDescent="0.25">
      <c r="A27" s="29" t="s">
        <v>34</v>
      </c>
      <c r="B27" s="25">
        <v>4006148955</v>
      </c>
      <c r="C27" s="25">
        <v>3413270150</v>
      </c>
      <c r="D27" s="25">
        <v>4768647931</v>
      </c>
      <c r="E27" s="34">
        <v>3450638129</v>
      </c>
      <c r="F27" s="39">
        <v>19.033215803130304</v>
      </c>
      <c r="G27" s="39">
        <v>1.0947852750535958</v>
      </c>
    </row>
    <row r="28" spans="1:7" ht="19.5" x14ac:dyDescent="0.25">
      <c r="A28" s="29" t="s">
        <v>35</v>
      </c>
      <c r="B28" s="25">
        <v>2490147751</v>
      </c>
      <c r="C28" s="25">
        <v>3302831026</v>
      </c>
      <c r="D28" s="25">
        <v>2545412192</v>
      </c>
      <c r="E28" s="34">
        <v>3267066795</v>
      </c>
      <c r="F28" s="39">
        <v>2.2193237721660068</v>
      </c>
      <c r="G28" s="39">
        <v>-1.08283562551226</v>
      </c>
    </row>
    <row r="29" spans="1:7" ht="29.25" x14ac:dyDescent="0.25">
      <c r="A29" s="29" t="s">
        <v>11</v>
      </c>
      <c r="B29" s="25">
        <v>1456161396</v>
      </c>
      <c r="C29" s="25">
        <v>3358576805</v>
      </c>
      <c r="D29" s="25">
        <v>1559469446</v>
      </c>
      <c r="E29" s="34">
        <v>3229626212</v>
      </c>
      <c r="F29" s="39">
        <v>7.0945466816921368</v>
      </c>
      <c r="G29" s="39">
        <v>-3.8394415398816477</v>
      </c>
    </row>
    <row r="30" spans="1:7" ht="19.5" x14ac:dyDescent="0.25">
      <c r="A30" s="29" t="s">
        <v>36</v>
      </c>
      <c r="B30" s="25">
        <v>2257503538</v>
      </c>
      <c r="C30" s="25">
        <v>2996534965</v>
      </c>
      <c r="D30" s="25">
        <v>2510886322</v>
      </c>
      <c r="E30" s="34">
        <v>2930413991</v>
      </c>
      <c r="F30" s="39">
        <v>11.224025997517614</v>
      </c>
      <c r="G30" s="39">
        <v>-2.2065810935731918</v>
      </c>
    </row>
    <row r="31" spans="1:7" ht="19.5" x14ac:dyDescent="0.25">
      <c r="A31" s="29" t="s">
        <v>37</v>
      </c>
      <c r="B31" s="25">
        <v>451487028</v>
      </c>
      <c r="C31" s="25">
        <v>702279419</v>
      </c>
      <c r="D31" s="25">
        <v>405084663</v>
      </c>
      <c r="E31" s="34">
        <v>2867345856</v>
      </c>
      <c r="F31" s="39">
        <v>-10.277674024335425</v>
      </c>
      <c r="G31" s="39">
        <v>308.29131232165582</v>
      </c>
    </row>
    <row r="32" spans="1:7" ht="19.5" x14ac:dyDescent="0.25">
      <c r="A32" s="29" t="s">
        <v>38</v>
      </c>
      <c r="B32" s="25">
        <v>2519070341</v>
      </c>
      <c r="C32" s="25">
        <v>2396850636</v>
      </c>
      <c r="D32" s="25">
        <v>2901557266</v>
      </c>
      <c r="E32" s="34">
        <v>2610417225</v>
      </c>
      <c r="F32" s="39">
        <v>15.183654016114673</v>
      </c>
      <c r="G32" s="39">
        <v>8.9103002828917255</v>
      </c>
    </row>
    <row r="33" spans="1:7" ht="19.5" x14ac:dyDescent="0.25">
      <c r="A33" s="29" t="s">
        <v>39</v>
      </c>
      <c r="B33" s="25">
        <v>1386877048</v>
      </c>
      <c r="C33" s="25">
        <v>2674927043</v>
      </c>
      <c r="D33" s="25">
        <v>1488542960</v>
      </c>
      <c r="E33" s="34">
        <v>2501813872</v>
      </c>
      <c r="F33" s="39">
        <v>7.3305641726937125</v>
      </c>
      <c r="G33" s="39">
        <v>-6.4716969179783348</v>
      </c>
    </row>
    <row r="34" spans="1:7" ht="19.5" x14ac:dyDescent="0.25">
      <c r="A34" s="33" t="s">
        <v>10</v>
      </c>
      <c r="B34" s="32">
        <v>1359776179</v>
      </c>
      <c r="C34" s="32">
        <v>2466250958</v>
      </c>
      <c r="D34" s="32">
        <v>1561991370</v>
      </c>
      <c r="E34" s="35">
        <v>2464301666</v>
      </c>
      <c r="F34" s="36">
        <v>14.871211462809427</v>
      </c>
      <c r="G34" s="36">
        <v>-7.9038671781432868E-2</v>
      </c>
    </row>
    <row r="35" spans="1:7" ht="19.5" x14ac:dyDescent="0.25">
      <c r="A35" s="29" t="s">
        <v>40</v>
      </c>
      <c r="B35" s="25">
        <v>1695928218</v>
      </c>
      <c r="C35" s="25">
        <v>1688411229</v>
      </c>
      <c r="D35" s="25">
        <v>1704859020</v>
      </c>
      <c r="E35" s="34">
        <v>2062770314</v>
      </c>
      <c r="F35" s="39">
        <v>0.52660259468599691</v>
      </c>
      <c r="G35" s="39">
        <v>22.172269324560375</v>
      </c>
    </row>
    <row r="36" spans="1:7" ht="19.5" x14ac:dyDescent="0.25">
      <c r="A36" s="29" t="s">
        <v>41</v>
      </c>
      <c r="B36" s="25">
        <v>1758353164</v>
      </c>
      <c r="C36" s="25">
        <v>1960962635</v>
      </c>
      <c r="D36" s="25">
        <v>1833942155</v>
      </c>
      <c r="E36" s="34">
        <v>2045125117</v>
      </c>
      <c r="F36" s="39">
        <v>4.2988514791901196</v>
      </c>
      <c r="G36" s="39">
        <v>4.2918962604302777</v>
      </c>
    </row>
    <row r="37" spans="1:7" ht="29.25" x14ac:dyDescent="0.25">
      <c r="A37" s="29" t="s">
        <v>42</v>
      </c>
      <c r="B37" s="25">
        <v>1792971152</v>
      </c>
      <c r="C37" s="25">
        <v>1856836278</v>
      </c>
      <c r="D37" s="25">
        <v>1729988864</v>
      </c>
      <c r="E37" s="34">
        <v>1842875916</v>
      </c>
      <c r="F37" s="39">
        <v>-3.5127329254430748</v>
      </c>
      <c r="G37" s="39">
        <v>-0.7518359138823314</v>
      </c>
    </row>
    <row r="38" spans="1:7" ht="19.5" x14ac:dyDescent="0.25">
      <c r="A38" s="29" t="s">
        <v>43</v>
      </c>
      <c r="B38" s="25">
        <v>1188693633</v>
      </c>
      <c r="C38" s="25">
        <v>1746575232</v>
      </c>
      <c r="D38" s="25">
        <v>1257591688</v>
      </c>
      <c r="E38" s="34">
        <v>1768325701</v>
      </c>
      <c r="F38" s="39">
        <v>5.7961154234599945</v>
      </c>
      <c r="G38" s="39">
        <v>1.245321048958985</v>
      </c>
    </row>
    <row r="39" spans="1:7" ht="19.5" x14ac:dyDescent="0.25">
      <c r="A39" s="29" t="s">
        <v>44</v>
      </c>
      <c r="B39" s="25">
        <v>956255538</v>
      </c>
      <c r="C39" s="25">
        <v>1606998025</v>
      </c>
      <c r="D39" s="25">
        <v>1223689653</v>
      </c>
      <c r="E39" s="34">
        <v>1762429892</v>
      </c>
      <c r="F39" s="39">
        <v>27.966804308327056</v>
      </c>
      <c r="G39" s="39">
        <v>9.6721878049601315</v>
      </c>
    </row>
    <row r="40" spans="1:7" ht="29.25" x14ac:dyDescent="0.25">
      <c r="A40" s="29" t="s">
        <v>45</v>
      </c>
      <c r="B40" s="25">
        <v>1107785330</v>
      </c>
      <c r="C40" s="25">
        <v>1803923796</v>
      </c>
      <c r="D40" s="25">
        <v>1186421767</v>
      </c>
      <c r="E40" s="34">
        <v>1755732957</v>
      </c>
      <c r="F40" s="39">
        <v>7.0985266612981803</v>
      </c>
      <c r="G40" s="39">
        <v>-2.6714453851574973</v>
      </c>
    </row>
    <row r="41" spans="1:7" ht="19.5" x14ac:dyDescent="0.25">
      <c r="A41" s="29" t="s">
        <v>46</v>
      </c>
      <c r="B41" s="25">
        <v>1777154765</v>
      </c>
      <c r="C41" s="25">
        <v>2189783953</v>
      </c>
      <c r="D41" s="25">
        <v>1612288931</v>
      </c>
      <c r="E41" s="34">
        <v>1636419721</v>
      </c>
      <c r="F41" s="39">
        <v>-9.2769542218232175</v>
      </c>
      <c r="G41" s="39">
        <v>-25.270266102822248</v>
      </c>
    </row>
    <row r="42" spans="1:7" ht="19.5" x14ac:dyDescent="0.25">
      <c r="A42" s="29" t="s">
        <v>47</v>
      </c>
      <c r="B42" s="25">
        <v>2715739868</v>
      </c>
      <c r="C42" s="25">
        <v>1577529475</v>
      </c>
      <c r="D42" s="25">
        <v>2715024424</v>
      </c>
      <c r="E42" s="34">
        <v>1572795719</v>
      </c>
      <c r="F42" s="39">
        <v>-2.6344349413960799E-2</v>
      </c>
      <c r="G42" s="39">
        <v>-0.30007401288017377</v>
      </c>
    </row>
    <row r="43" spans="1:7" ht="19.5" x14ac:dyDescent="0.25">
      <c r="A43" s="29" t="s">
        <v>48</v>
      </c>
      <c r="B43" s="25">
        <v>1695050960</v>
      </c>
      <c r="C43" s="25">
        <v>1505485910</v>
      </c>
      <c r="D43" s="25">
        <v>1886673636</v>
      </c>
      <c r="E43" s="34">
        <v>1543671851</v>
      </c>
      <c r="F43" s="39">
        <v>11.304832746739365</v>
      </c>
      <c r="G43" s="39">
        <v>2.5364528984532342</v>
      </c>
    </row>
    <row r="44" spans="1:7" ht="19.5" x14ac:dyDescent="0.25">
      <c r="A44" s="2" t="s">
        <v>9</v>
      </c>
      <c r="B44" s="1">
        <v>1680023026</v>
      </c>
      <c r="C44" s="1">
        <v>1792381864</v>
      </c>
      <c r="D44" s="1">
        <v>1861457692</v>
      </c>
      <c r="E44" s="3">
        <v>1535265981</v>
      </c>
      <c r="F44" s="5">
        <v>10.799534482094657</v>
      </c>
      <c r="G44" s="5">
        <v>-14.344927727967686</v>
      </c>
    </row>
    <row r="45" spans="1:7" ht="19.5" x14ac:dyDescent="0.25">
      <c r="A45" s="29" t="s">
        <v>49</v>
      </c>
      <c r="B45" s="25">
        <v>822168648</v>
      </c>
      <c r="C45" s="25">
        <v>1442248657</v>
      </c>
      <c r="D45" s="25">
        <v>839641973</v>
      </c>
      <c r="E45" s="34">
        <v>1532666135</v>
      </c>
      <c r="F45" s="39">
        <v>2.125272599789028</v>
      </c>
      <c r="G45" s="39">
        <v>6.2692017469495198</v>
      </c>
    </row>
    <row r="46" spans="1:7" ht="19.5" x14ac:dyDescent="0.25">
      <c r="A46" s="29" t="s">
        <v>50</v>
      </c>
      <c r="B46" s="25">
        <v>980478768</v>
      </c>
      <c r="C46" s="25">
        <v>1592529303</v>
      </c>
      <c r="D46" s="25">
        <v>1111223419</v>
      </c>
      <c r="E46" s="34">
        <v>1512398294</v>
      </c>
      <c r="F46" s="39">
        <v>13.334776363051247</v>
      </c>
      <c r="G46" s="39">
        <v>-5.0316819193875801</v>
      </c>
    </row>
    <row r="47" spans="1:7" ht="19.5" x14ac:dyDescent="0.25">
      <c r="A47" s="29" t="s">
        <v>15</v>
      </c>
      <c r="B47" s="25">
        <v>1576856675</v>
      </c>
      <c r="C47" s="25">
        <v>1403313304</v>
      </c>
      <c r="D47" s="25">
        <v>2160851195</v>
      </c>
      <c r="E47" s="34">
        <v>1465992842</v>
      </c>
      <c r="F47" s="39">
        <v>37.035358334009658</v>
      </c>
      <c r="G47" s="39">
        <v>4.4665391414261251</v>
      </c>
    </row>
    <row r="48" spans="1:7" ht="19.5" x14ac:dyDescent="0.25">
      <c r="A48" s="29" t="s">
        <v>51</v>
      </c>
      <c r="B48" s="25">
        <v>1574459784</v>
      </c>
      <c r="C48" s="25">
        <v>1513401932</v>
      </c>
      <c r="D48" s="25">
        <v>1425179115</v>
      </c>
      <c r="E48" s="34">
        <v>1416690351</v>
      </c>
      <c r="F48" s="39">
        <v>-9.4813897767997872</v>
      </c>
      <c r="G48" s="39">
        <v>-6.3903434345556178</v>
      </c>
    </row>
    <row r="49" spans="1:7" ht="19.5" x14ac:dyDescent="0.25">
      <c r="A49" s="29" t="s">
        <v>52</v>
      </c>
      <c r="B49" s="25">
        <v>594303002</v>
      </c>
      <c r="C49" s="25">
        <v>1483943550</v>
      </c>
      <c r="D49" s="25">
        <v>892729441</v>
      </c>
      <c r="E49" s="34">
        <v>1343357573</v>
      </c>
      <c r="F49" s="39">
        <v>50.214526595980402</v>
      </c>
      <c r="G49" s="39">
        <v>-9.4738089599162976</v>
      </c>
    </row>
    <row r="50" spans="1:7" ht="19.5" x14ac:dyDescent="0.25">
      <c r="A50" s="29" t="s">
        <v>53</v>
      </c>
      <c r="B50" s="25">
        <v>642506638</v>
      </c>
      <c r="C50" s="25">
        <v>1270248966</v>
      </c>
      <c r="D50" s="25">
        <v>604059229</v>
      </c>
      <c r="E50" s="34">
        <v>1331268394</v>
      </c>
      <c r="F50" s="39">
        <v>-5.9839707056847544</v>
      </c>
      <c r="G50" s="39">
        <v>4.8037376635030427</v>
      </c>
    </row>
    <row r="51" spans="1:7" ht="19.5" x14ac:dyDescent="0.25">
      <c r="A51" s="29" t="s">
        <v>54</v>
      </c>
      <c r="B51" s="25">
        <v>2209815381</v>
      </c>
      <c r="C51" s="25">
        <v>1798386679</v>
      </c>
      <c r="D51" s="25">
        <v>1941750290</v>
      </c>
      <c r="E51" s="34">
        <v>1330688945</v>
      </c>
      <c r="F51" s="39">
        <v>-12.130655497505558</v>
      </c>
      <c r="G51" s="39">
        <v>-26.006516810948867</v>
      </c>
    </row>
    <row r="52" spans="1:7" ht="19.5" x14ac:dyDescent="0.25">
      <c r="A52" s="29" t="s">
        <v>55</v>
      </c>
      <c r="B52" s="25">
        <v>323349873</v>
      </c>
      <c r="C52" s="25">
        <v>1330030221</v>
      </c>
      <c r="D52" s="25">
        <v>372681922</v>
      </c>
      <c r="E52" s="34">
        <v>1328795784</v>
      </c>
      <c r="F52" s="39">
        <v>15.256554314465447</v>
      </c>
      <c r="G52" s="39">
        <v>-9.2812703088199555E-2</v>
      </c>
    </row>
    <row r="53" spans="1:7" ht="19.5" x14ac:dyDescent="0.25">
      <c r="A53" s="29" t="s">
        <v>56</v>
      </c>
      <c r="B53" s="25">
        <v>920205026</v>
      </c>
      <c r="C53" s="25">
        <v>1346391849</v>
      </c>
      <c r="D53" s="25">
        <v>857759394</v>
      </c>
      <c r="E53" s="34">
        <v>1324404619</v>
      </c>
      <c r="F53" s="39">
        <v>-6.786056393480294</v>
      </c>
      <c r="G53" s="39">
        <v>-1.6330483593116298</v>
      </c>
    </row>
    <row r="54" spans="1:7" ht="29.25" x14ac:dyDescent="0.25">
      <c r="A54" s="29" t="s">
        <v>57</v>
      </c>
      <c r="B54" s="25">
        <v>554025626</v>
      </c>
      <c r="C54" s="25">
        <v>1211065688</v>
      </c>
      <c r="D54" s="25">
        <v>598266372</v>
      </c>
      <c r="E54" s="34">
        <v>1311397798</v>
      </c>
      <c r="F54" s="39">
        <v>7.9853248521035027</v>
      </c>
      <c r="G54" s="39">
        <v>8.284613377635381</v>
      </c>
    </row>
    <row r="55" spans="1:7" ht="25.2" x14ac:dyDescent="0.3">
      <c r="A55" s="29" t="s">
        <v>16</v>
      </c>
      <c r="B55" s="25">
        <v>558191026</v>
      </c>
      <c r="C55" s="25">
        <v>1121913817</v>
      </c>
      <c r="D55" s="25">
        <v>861666803</v>
      </c>
      <c r="E55" s="34">
        <v>1156637694</v>
      </c>
      <c r="F55" s="39">
        <v>54.367727688979386</v>
      </c>
      <c r="G55" s="39">
        <v>3.0950574343447954</v>
      </c>
    </row>
    <row r="56" spans="1:7" ht="19.5" x14ac:dyDescent="0.25">
      <c r="A56" s="29" t="s">
        <v>58</v>
      </c>
      <c r="B56" s="25">
        <v>3247113215</v>
      </c>
      <c r="C56" s="25">
        <v>1163722716</v>
      </c>
      <c r="D56" s="25">
        <v>2750176807</v>
      </c>
      <c r="E56" s="34">
        <v>1124691894</v>
      </c>
      <c r="F56" s="39">
        <v>-15.303944614693705</v>
      </c>
      <c r="G56" s="39">
        <v>-3.353962371221769</v>
      </c>
    </row>
    <row r="57" spans="1:7" ht="19.5" x14ac:dyDescent="0.25">
      <c r="A57" s="29" t="s">
        <v>59</v>
      </c>
      <c r="B57" s="25">
        <v>1308210834</v>
      </c>
      <c r="C57" s="25">
        <v>1168094003</v>
      </c>
      <c r="D57" s="25">
        <v>1322917213</v>
      </c>
      <c r="E57" s="34">
        <v>1094290435</v>
      </c>
      <c r="F57" s="39">
        <v>1.1241597010042739</v>
      </c>
      <c r="G57" s="39">
        <v>-6.3182901213816081</v>
      </c>
    </row>
    <row r="58" spans="1:7" ht="19.5" x14ac:dyDescent="0.25">
      <c r="A58" s="29" t="s">
        <v>60</v>
      </c>
      <c r="B58" s="25">
        <v>737161415</v>
      </c>
      <c r="C58" s="25">
        <v>1047199456</v>
      </c>
      <c r="D58" s="25">
        <v>841441461</v>
      </c>
      <c r="E58" s="34">
        <v>1063580142</v>
      </c>
      <c r="F58" s="39">
        <v>14.146161733112407</v>
      </c>
      <c r="G58" s="39">
        <v>1.5642374436069133</v>
      </c>
    </row>
    <row r="59" spans="1:7" ht="19.5" x14ac:dyDescent="0.25">
      <c r="A59" s="29" t="s">
        <v>61</v>
      </c>
      <c r="B59" s="25">
        <v>712438676</v>
      </c>
      <c r="C59" s="25">
        <v>1031908390</v>
      </c>
      <c r="D59" s="25">
        <v>700960561</v>
      </c>
      <c r="E59" s="34">
        <v>959361827</v>
      </c>
      <c r="F59" s="39">
        <v>-1.6111021743575265</v>
      </c>
      <c r="G59" s="39">
        <v>-7.0303297950702728</v>
      </c>
    </row>
    <row r="60" spans="1:7" ht="19.5" x14ac:dyDescent="0.25">
      <c r="A60" s="29" t="s">
        <v>62</v>
      </c>
      <c r="B60" s="25">
        <v>437830262</v>
      </c>
      <c r="C60" s="25">
        <v>857359635</v>
      </c>
      <c r="D60" s="25">
        <v>562825353</v>
      </c>
      <c r="E60" s="34">
        <v>913964262</v>
      </c>
      <c r="F60" s="39">
        <v>28.548755499225877</v>
      </c>
      <c r="G60" s="39">
        <v>6.6022034032427968</v>
      </c>
    </row>
    <row r="61" spans="1:7" ht="19.5" x14ac:dyDescent="0.25">
      <c r="A61" s="29" t="s">
        <v>63</v>
      </c>
      <c r="B61" s="25">
        <v>1493200266</v>
      </c>
      <c r="C61" s="25">
        <v>987679024</v>
      </c>
      <c r="D61" s="25">
        <v>1754584567</v>
      </c>
      <c r="E61" s="34">
        <v>904703187</v>
      </c>
      <c r="F61" s="39">
        <v>17.504972839323088</v>
      </c>
      <c r="G61" s="39">
        <v>-8.4010933697828563</v>
      </c>
    </row>
    <row r="62" spans="1:7" ht="19.5" x14ac:dyDescent="0.25">
      <c r="A62" s="29" t="s">
        <v>64</v>
      </c>
      <c r="B62" s="25">
        <v>271245513</v>
      </c>
      <c r="C62" s="25">
        <v>1329094027</v>
      </c>
      <c r="D62" s="25">
        <v>264572891</v>
      </c>
      <c r="E62" s="34">
        <v>879254641</v>
      </c>
      <c r="F62" s="39">
        <v>-2.45999350411374</v>
      </c>
      <c r="G62" s="39">
        <v>-33.845565239305671</v>
      </c>
    </row>
    <row r="63" spans="1:7" ht="19.5" x14ac:dyDescent="0.25">
      <c r="A63" s="29" t="s">
        <v>65</v>
      </c>
      <c r="B63" s="25">
        <v>193760283</v>
      </c>
      <c r="C63" s="25">
        <v>603103051</v>
      </c>
      <c r="D63" s="25">
        <v>229635343</v>
      </c>
      <c r="E63" s="34">
        <v>833162593</v>
      </c>
      <c r="F63" s="39">
        <v>18.515177333839873</v>
      </c>
      <c r="G63" s="39">
        <v>38.145975487694898</v>
      </c>
    </row>
    <row r="64" spans="1:7" ht="19.5" x14ac:dyDescent="0.25">
      <c r="A64" s="29" t="s">
        <v>66</v>
      </c>
      <c r="B64" s="25">
        <v>343599447</v>
      </c>
      <c r="C64" s="25">
        <v>930179951</v>
      </c>
      <c r="D64" s="25">
        <v>347449414</v>
      </c>
      <c r="E64" s="34">
        <v>809225197</v>
      </c>
      <c r="F64" s="39">
        <v>1.1204811397731902</v>
      </c>
      <c r="G64" s="39">
        <v>-13.00337143043842</v>
      </c>
    </row>
    <row r="65" spans="1:7" ht="19.5" x14ac:dyDescent="0.25">
      <c r="A65" s="29" t="s">
        <v>67</v>
      </c>
      <c r="B65" s="25">
        <v>587756892</v>
      </c>
      <c r="C65" s="25">
        <v>872224890</v>
      </c>
      <c r="D65" s="25">
        <v>545775961</v>
      </c>
      <c r="E65" s="34">
        <v>785289909</v>
      </c>
      <c r="F65" s="39">
        <v>-7.142567202767907</v>
      </c>
      <c r="G65" s="39">
        <v>-9.96703740018242</v>
      </c>
    </row>
    <row r="66" spans="1:7" ht="19.5" x14ac:dyDescent="0.25">
      <c r="A66" s="29" t="s">
        <v>68</v>
      </c>
      <c r="B66" s="25">
        <v>407410837</v>
      </c>
      <c r="C66" s="25">
        <v>757560480</v>
      </c>
      <c r="D66" s="25">
        <v>413162176</v>
      </c>
      <c r="E66" s="34">
        <v>738960392</v>
      </c>
      <c r="F66" s="39">
        <v>1.4116804163459165</v>
      </c>
      <c r="G66" s="39">
        <v>-2.4552611297780516</v>
      </c>
    </row>
    <row r="67" spans="1:7" ht="19.5" x14ac:dyDescent="0.25">
      <c r="A67" s="29" t="s">
        <v>14</v>
      </c>
      <c r="B67" s="25">
        <v>300309880</v>
      </c>
      <c r="C67" s="25">
        <v>671924517</v>
      </c>
      <c r="D67" s="25">
        <v>303299900</v>
      </c>
      <c r="E67" s="34">
        <v>706264996</v>
      </c>
      <c r="F67" s="39">
        <v>0.99564489852947702</v>
      </c>
      <c r="G67" s="39">
        <v>5.1107643985552045</v>
      </c>
    </row>
    <row r="68" spans="1:7" ht="19.5" x14ac:dyDescent="0.25">
      <c r="A68" s="29" t="s">
        <v>17</v>
      </c>
      <c r="B68" s="25">
        <v>385511094</v>
      </c>
      <c r="C68" s="25">
        <v>698196591</v>
      </c>
      <c r="D68" s="25">
        <v>411976522</v>
      </c>
      <c r="E68" s="34">
        <v>679986266</v>
      </c>
      <c r="F68" s="39">
        <v>6.8650237079818055</v>
      </c>
      <c r="G68" s="39">
        <v>-2.6081944877327459</v>
      </c>
    </row>
    <row r="69" spans="1:7" ht="19.5" x14ac:dyDescent="0.25">
      <c r="A69" s="29" t="s">
        <v>69</v>
      </c>
      <c r="B69" s="25">
        <v>251064374</v>
      </c>
      <c r="C69" s="25">
        <v>89876335</v>
      </c>
      <c r="D69" s="25">
        <v>224136944</v>
      </c>
      <c r="E69" s="34">
        <v>564613095</v>
      </c>
      <c r="F69" s="39">
        <v>-10.725309039664864</v>
      </c>
      <c r="G69" s="39">
        <v>528.21108025822377</v>
      </c>
    </row>
    <row r="70" spans="1:7" ht="19.5" x14ac:dyDescent="0.25">
      <c r="A70" s="29" t="s">
        <v>70</v>
      </c>
      <c r="B70" s="25">
        <v>1360532499</v>
      </c>
      <c r="C70" s="25">
        <v>557629517</v>
      </c>
      <c r="D70" s="25">
        <v>1726176950</v>
      </c>
      <c r="E70" s="34">
        <v>511433061</v>
      </c>
      <c r="F70" s="39">
        <v>26.875098630040142</v>
      </c>
      <c r="G70" s="39">
        <v>-8.2844352014457598</v>
      </c>
    </row>
    <row r="71" spans="1:7" ht="19.5" x14ac:dyDescent="0.25">
      <c r="A71" s="29" t="s">
        <v>71</v>
      </c>
      <c r="B71" s="25">
        <v>1037100070</v>
      </c>
      <c r="C71" s="25">
        <v>503918337</v>
      </c>
      <c r="D71" s="25">
        <v>1230171185</v>
      </c>
      <c r="E71" s="34">
        <v>500782980</v>
      </c>
      <c r="F71" s="39">
        <v>18.616440263088592</v>
      </c>
      <c r="G71" s="39">
        <v>-0.62219545703891299</v>
      </c>
    </row>
    <row r="72" spans="1:7" ht="19.5" x14ac:dyDescent="0.25">
      <c r="A72" s="29" t="s">
        <v>72</v>
      </c>
      <c r="B72" s="25">
        <v>268213836</v>
      </c>
      <c r="C72" s="25">
        <v>504669695</v>
      </c>
      <c r="D72" s="25">
        <v>279434298</v>
      </c>
      <c r="E72" s="34">
        <v>486368785</v>
      </c>
      <c r="F72" s="39">
        <v>4.1834016348060459</v>
      </c>
      <c r="G72" s="39">
        <v>-3.6263144352267886</v>
      </c>
    </row>
    <row r="73" spans="1:7" ht="19.5" x14ac:dyDescent="0.25">
      <c r="A73" s="29" t="s">
        <v>73</v>
      </c>
      <c r="B73" s="25">
        <v>311057924</v>
      </c>
      <c r="C73" s="25">
        <v>485039330</v>
      </c>
      <c r="D73" s="25">
        <v>309355658</v>
      </c>
      <c r="E73" s="34">
        <v>466031933</v>
      </c>
      <c r="F73" s="39">
        <v>-0.54725048573268964</v>
      </c>
      <c r="G73" s="39">
        <v>-3.9187331468563542</v>
      </c>
    </row>
    <row r="74" spans="1:7" ht="29.25" x14ac:dyDescent="0.25">
      <c r="A74" s="29" t="s">
        <v>74</v>
      </c>
      <c r="B74" s="25">
        <v>5302410462</v>
      </c>
      <c r="C74" s="25">
        <v>91559002</v>
      </c>
      <c r="D74" s="25">
        <v>6358549097</v>
      </c>
      <c r="E74" s="34">
        <v>465004780</v>
      </c>
      <c r="F74" s="39">
        <v>19.918085228762877</v>
      </c>
      <c r="G74" s="39">
        <v>407.87445236679184</v>
      </c>
    </row>
    <row r="75" spans="1:7" ht="19.5" x14ac:dyDescent="0.25">
      <c r="A75" s="29" t="s">
        <v>75</v>
      </c>
      <c r="B75" s="25">
        <v>422080456</v>
      </c>
      <c r="C75" s="25">
        <v>598152011</v>
      </c>
      <c r="D75" s="25">
        <v>504982246</v>
      </c>
      <c r="E75" s="34">
        <v>464912454</v>
      </c>
      <c r="F75" s="39">
        <v>19.641229254168564</v>
      </c>
      <c r="G75" s="39">
        <v>-22.275200041081206</v>
      </c>
    </row>
    <row r="76" spans="1:7" ht="19.5" x14ac:dyDescent="0.25">
      <c r="A76" s="29" t="s">
        <v>76</v>
      </c>
      <c r="B76" s="25">
        <v>459833938</v>
      </c>
      <c r="C76" s="25">
        <v>425880118</v>
      </c>
      <c r="D76" s="25">
        <v>510295092</v>
      </c>
      <c r="E76" s="34">
        <v>455658319</v>
      </c>
      <c r="F76" s="39">
        <v>10.97377766840691</v>
      </c>
      <c r="G76" s="39">
        <v>6.992155712702214</v>
      </c>
    </row>
    <row r="77" spans="1:7" ht="19.5" x14ac:dyDescent="0.25">
      <c r="A77" s="29" t="s">
        <v>77</v>
      </c>
      <c r="B77" s="25">
        <v>1090722562</v>
      </c>
      <c r="C77" s="25">
        <v>454209890</v>
      </c>
      <c r="D77" s="25">
        <v>1403666594</v>
      </c>
      <c r="E77" s="34">
        <v>449135522</v>
      </c>
      <c r="F77" s="39">
        <v>28.691442068106767</v>
      </c>
      <c r="G77" s="39">
        <v>-1.1171857134154521</v>
      </c>
    </row>
    <row r="78" spans="1:7" ht="19.5" x14ac:dyDescent="0.25">
      <c r="A78" s="29" t="s">
        <v>78</v>
      </c>
      <c r="B78" s="25">
        <v>329877577</v>
      </c>
      <c r="C78" s="25">
        <v>469147430</v>
      </c>
      <c r="D78" s="25">
        <v>330164516</v>
      </c>
      <c r="E78" s="34">
        <v>448970062</v>
      </c>
      <c r="F78" s="39">
        <v>8.6983481147612451E-2</v>
      </c>
      <c r="G78" s="39">
        <v>-4.3008586874279615</v>
      </c>
    </row>
    <row r="79" spans="1:7" ht="19.5" x14ac:dyDescent="0.25">
      <c r="A79" s="29" t="s">
        <v>79</v>
      </c>
      <c r="B79" s="25">
        <v>1455236303</v>
      </c>
      <c r="C79" s="25">
        <v>410825503</v>
      </c>
      <c r="D79" s="25">
        <v>1285312461</v>
      </c>
      <c r="E79" s="34">
        <v>435543481</v>
      </c>
      <c r="F79" s="39">
        <v>-11.676718183136202</v>
      </c>
      <c r="G79" s="39">
        <v>6.0166610445311193</v>
      </c>
    </row>
    <row r="80" spans="1:7" ht="19.5" x14ac:dyDescent="0.25">
      <c r="A80" s="29" t="s">
        <v>80</v>
      </c>
      <c r="B80" s="25">
        <v>615945659</v>
      </c>
      <c r="C80" s="25">
        <v>427922681</v>
      </c>
      <c r="D80" s="25">
        <v>646011650</v>
      </c>
      <c r="E80" s="34">
        <v>426962641</v>
      </c>
      <c r="F80" s="39">
        <v>4.8812733007669493</v>
      </c>
      <c r="G80" s="39">
        <v>-0.22434894027036023</v>
      </c>
    </row>
    <row r="81" spans="1:7" ht="19.5" x14ac:dyDescent="0.25">
      <c r="A81" s="29" t="s">
        <v>81</v>
      </c>
      <c r="B81" s="25">
        <v>345812591</v>
      </c>
      <c r="C81" s="25">
        <v>367264169</v>
      </c>
      <c r="D81" s="25">
        <v>357249374</v>
      </c>
      <c r="E81" s="34">
        <v>422932718</v>
      </c>
      <c r="F81" s="39">
        <v>3.3072199502417732</v>
      </c>
      <c r="G81" s="39">
        <v>15.157631399647926</v>
      </c>
    </row>
    <row r="82" spans="1:7" ht="19.5" x14ac:dyDescent="0.25">
      <c r="A82" s="29" t="s">
        <v>82</v>
      </c>
      <c r="B82" s="25">
        <v>169358461</v>
      </c>
      <c r="C82" s="25">
        <v>409439285</v>
      </c>
      <c r="D82" s="25">
        <v>124191302</v>
      </c>
      <c r="E82" s="34">
        <v>350981040</v>
      </c>
      <c r="F82" s="39">
        <v>-26.66956155205024</v>
      </c>
      <c r="G82" s="39">
        <v>-14.277634594833771</v>
      </c>
    </row>
    <row r="83" spans="1:7" ht="29.25" x14ac:dyDescent="0.25">
      <c r="A83" s="29" t="s">
        <v>83</v>
      </c>
      <c r="B83" s="25">
        <v>271277740</v>
      </c>
      <c r="C83" s="25">
        <v>565595255</v>
      </c>
      <c r="D83" s="25">
        <v>255967768</v>
      </c>
      <c r="E83" s="34">
        <v>311203843</v>
      </c>
      <c r="F83" s="39">
        <v>-5.6436521477950947</v>
      </c>
      <c r="G83" s="39">
        <v>-44.977642536976369</v>
      </c>
    </row>
    <row r="84" spans="1:7" ht="19.5" x14ac:dyDescent="0.25">
      <c r="A84" s="29" t="s">
        <v>84</v>
      </c>
      <c r="B84" s="25">
        <v>134771395</v>
      </c>
      <c r="C84" s="25">
        <v>257034567</v>
      </c>
      <c r="D84" s="25">
        <v>160449086</v>
      </c>
      <c r="E84" s="34">
        <v>279492310</v>
      </c>
      <c r="F84" s="39">
        <v>19.052775256945282</v>
      </c>
      <c r="G84" s="39">
        <v>8.7372462241625186</v>
      </c>
    </row>
    <row r="85" spans="1:7" ht="19.5" x14ac:dyDescent="0.25">
      <c r="A85" s="29" t="s">
        <v>85</v>
      </c>
      <c r="B85" s="25">
        <v>383191533</v>
      </c>
      <c r="C85" s="25">
        <v>1275716579</v>
      </c>
      <c r="D85" s="25">
        <v>362588873</v>
      </c>
      <c r="E85" s="34">
        <v>276291417</v>
      </c>
      <c r="F85" s="39">
        <v>-5.3765958341255953</v>
      </c>
      <c r="G85" s="39">
        <v>-78.342257085302009</v>
      </c>
    </row>
    <row r="86" spans="1:7" ht="19.5" x14ac:dyDescent="0.25">
      <c r="A86" s="29" t="s">
        <v>86</v>
      </c>
      <c r="B86" s="25">
        <v>516255705</v>
      </c>
      <c r="C86" s="25">
        <v>316897586</v>
      </c>
      <c r="D86" s="25">
        <v>600213002</v>
      </c>
      <c r="E86" s="34">
        <v>252672420</v>
      </c>
      <c r="F86" s="39">
        <v>16.262734956120255</v>
      </c>
      <c r="G86" s="39">
        <v>-20.266852395650631</v>
      </c>
    </row>
    <row r="87" spans="1:7" ht="19.5" x14ac:dyDescent="0.25">
      <c r="A87" s="29" t="s">
        <v>87</v>
      </c>
      <c r="B87" s="25">
        <v>313686554</v>
      </c>
      <c r="C87" s="25">
        <v>150025725</v>
      </c>
      <c r="D87" s="25">
        <v>281666462</v>
      </c>
      <c r="E87" s="34">
        <v>244204236</v>
      </c>
      <c r="F87" s="39">
        <v>-10.207671190139706</v>
      </c>
      <c r="G87" s="39">
        <v>62.774908103260287</v>
      </c>
    </row>
    <row r="88" spans="1:7" ht="29.25" x14ac:dyDescent="0.25">
      <c r="A88" s="29" t="s">
        <v>88</v>
      </c>
      <c r="B88" s="25">
        <v>169498210</v>
      </c>
      <c r="C88" s="25">
        <v>260436325</v>
      </c>
      <c r="D88" s="25">
        <v>158998131</v>
      </c>
      <c r="E88" s="34">
        <v>240995552</v>
      </c>
      <c r="F88" s="39">
        <v>-6.1948022931923532</v>
      </c>
      <c r="G88" s="39">
        <v>-7.4646933372293489</v>
      </c>
    </row>
    <row r="89" spans="1:7" ht="19.5" x14ac:dyDescent="0.25">
      <c r="A89" s="29" t="s">
        <v>89</v>
      </c>
      <c r="B89" s="25">
        <v>136854863</v>
      </c>
      <c r="C89" s="25">
        <v>202984046</v>
      </c>
      <c r="D89" s="25">
        <v>122830374</v>
      </c>
      <c r="E89" s="34">
        <v>227036728</v>
      </c>
      <c r="F89" s="39">
        <v>-10.247709648432448</v>
      </c>
      <c r="G89" s="39">
        <v>11.849543091677276</v>
      </c>
    </row>
    <row r="90" spans="1:7" ht="19.5" x14ac:dyDescent="0.25">
      <c r="A90" s="29" t="s">
        <v>90</v>
      </c>
      <c r="B90" s="25">
        <v>157708384</v>
      </c>
      <c r="C90" s="25">
        <v>255982640</v>
      </c>
      <c r="D90" s="25">
        <v>172361834</v>
      </c>
      <c r="E90" s="34">
        <v>211659114</v>
      </c>
      <c r="F90" s="39">
        <v>9.2914844654041957</v>
      </c>
      <c r="G90" s="39">
        <v>-17.315051520681251</v>
      </c>
    </row>
    <row r="91" spans="1:7" ht="19.5" x14ac:dyDescent="0.25">
      <c r="A91" s="29" t="s">
        <v>91</v>
      </c>
      <c r="B91" s="25">
        <v>231585003</v>
      </c>
      <c r="C91" s="25">
        <v>229536003</v>
      </c>
      <c r="D91" s="25">
        <v>217263586</v>
      </c>
      <c r="E91" s="34">
        <v>207437863</v>
      </c>
      <c r="F91" s="39">
        <v>-6.1840865403533911</v>
      </c>
      <c r="G91" s="39">
        <v>-9.6273088801672628</v>
      </c>
    </row>
    <row r="92" spans="1:7" ht="19.5" x14ac:dyDescent="0.25">
      <c r="A92" s="29" t="s">
        <v>92</v>
      </c>
      <c r="B92" s="25">
        <v>249532039</v>
      </c>
      <c r="C92" s="25">
        <v>195109928</v>
      </c>
      <c r="D92" s="25">
        <v>317631148</v>
      </c>
      <c r="E92" s="34">
        <v>201364445</v>
      </c>
      <c r="F92" s="39">
        <v>27.29072758468503</v>
      </c>
      <c r="G92" s="39">
        <v>3.2056374906765228</v>
      </c>
    </row>
    <row r="93" spans="1:7" ht="39" x14ac:dyDescent="0.25">
      <c r="A93" s="29" t="s">
        <v>93</v>
      </c>
      <c r="B93" s="25">
        <v>136674431</v>
      </c>
      <c r="C93" s="25">
        <v>219080939</v>
      </c>
      <c r="D93" s="25">
        <v>131550832</v>
      </c>
      <c r="E93" s="34">
        <v>194845282</v>
      </c>
      <c r="F93" s="39">
        <v>-3.7487619026560992</v>
      </c>
      <c r="G93" s="39">
        <v>-11.062421546403911</v>
      </c>
    </row>
    <row r="94" spans="1:7" ht="39" x14ac:dyDescent="0.25">
      <c r="A94" s="29" t="s">
        <v>94</v>
      </c>
      <c r="B94" s="25">
        <v>218020347</v>
      </c>
      <c r="C94" s="25">
        <v>193596035</v>
      </c>
      <c r="D94" s="25">
        <v>246055218</v>
      </c>
      <c r="E94" s="34">
        <v>192466524</v>
      </c>
      <c r="F94" s="39">
        <v>12.85883239145565</v>
      </c>
      <c r="G94" s="39">
        <v>-0.58343705231359877</v>
      </c>
    </row>
    <row r="95" spans="1:7" ht="19.5" x14ac:dyDescent="0.25">
      <c r="A95" s="29" t="s">
        <v>95</v>
      </c>
      <c r="B95" s="25">
        <v>543124340</v>
      </c>
      <c r="C95" s="25">
        <v>192664235</v>
      </c>
      <c r="D95" s="25">
        <v>860050023</v>
      </c>
      <c r="E95" s="34">
        <v>179871674</v>
      </c>
      <c r="F95" s="39">
        <v>58.352325546669476</v>
      </c>
      <c r="G95" s="39">
        <v>-6.6398213451500254</v>
      </c>
    </row>
    <row r="96" spans="1:7" ht="19.5" x14ac:dyDescent="0.25">
      <c r="A96" s="29" t="s">
        <v>96</v>
      </c>
      <c r="B96" s="25">
        <v>63639498</v>
      </c>
      <c r="C96" s="25">
        <v>165232086</v>
      </c>
      <c r="D96" s="25">
        <v>68644719</v>
      </c>
      <c r="E96" s="34">
        <v>170060602</v>
      </c>
      <c r="F96" s="39">
        <v>7.8649599027321102</v>
      </c>
      <c r="G96" s="39">
        <v>2.9222629314260331</v>
      </c>
    </row>
    <row r="97" spans="1:7" ht="19.5" x14ac:dyDescent="0.25">
      <c r="A97" s="29" t="s">
        <v>97</v>
      </c>
      <c r="B97" s="25">
        <v>106947791</v>
      </c>
      <c r="C97" s="25">
        <v>157299157</v>
      </c>
      <c r="D97" s="25">
        <v>100704400</v>
      </c>
      <c r="E97" s="34">
        <v>142235504</v>
      </c>
      <c r="F97" s="39">
        <v>-5.8377933210420423</v>
      </c>
      <c r="G97" s="39">
        <v>-9.5764359372885792</v>
      </c>
    </row>
    <row r="98" spans="1:7" ht="19.5" x14ac:dyDescent="0.25">
      <c r="A98" s="29" t="s">
        <v>98</v>
      </c>
      <c r="B98" s="25">
        <v>163540146</v>
      </c>
      <c r="C98" s="25">
        <v>146160450</v>
      </c>
      <c r="D98" s="25">
        <v>131695417</v>
      </c>
      <c r="E98" s="34">
        <v>142135155</v>
      </c>
      <c r="F98" s="39">
        <v>-19.472117262265371</v>
      </c>
      <c r="G98" s="39">
        <v>-2.7540247720912276</v>
      </c>
    </row>
    <row r="99" spans="1:7" ht="19.5" x14ac:dyDescent="0.25">
      <c r="A99" s="29" t="s">
        <v>99</v>
      </c>
      <c r="B99" s="25">
        <v>71461690</v>
      </c>
      <c r="C99" s="25">
        <v>50470638</v>
      </c>
      <c r="D99" s="25">
        <v>39174029</v>
      </c>
      <c r="E99" s="34">
        <v>139700277</v>
      </c>
      <c r="F99" s="39">
        <v>-45.181776417546239</v>
      </c>
      <c r="G99" s="39">
        <v>176.79514770548377</v>
      </c>
    </row>
    <row r="100" spans="1:7" ht="29.25" x14ac:dyDescent="0.25">
      <c r="A100" s="29" t="s">
        <v>100</v>
      </c>
      <c r="B100" s="25">
        <v>95373282</v>
      </c>
      <c r="C100" s="25">
        <v>126368200</v>
      </c>
      <c r="D100" s="25">
        <v>120528021</v>
      </c>
      <c r="E100" s="34">
        <v>129555207</v>
      </c>
      <c r="F100" s="39">
        <v>26.375037612735184</v>
      </c>
      <c r="G100" s="39">
        <v>2.5220007881729742</v>
      </c>
    </row>
    <row r="101" spans="1:7" ht="19.5" x14ac:dyDescent="0.25">
      <c r="A101" s="29" t="s">
        <v>101</v>
      </c>
      <c r="B101" s="25">
        <v>377710754</v>
      </c>
      <c r="C101" s="25">
        <v>169099786</v>
      </c>
      <c r="D101" s="25">
        <v>368989925</v>
      </c>
      <c r="E101" s="34">
        <v>123716192</v>
      </c>
      <c r="F101" s="39">
        <v>-2.3088643645025826</v>
      </c>
      <c r="G101" s="39">
        <v>-26.838350936765821</v>
      </c>
    </row>
    <row r="102" spans="1:7" ht="19.5" x14ac:dyDescent="0.25">
      <c r="A102" s="29" t="s">
        <v>102</v>
      </c>
      <c r="B102" s="25">
        <v>223632413</v>
      </c>
      <c r="C102" s="25">
        <v>107258661</v>
      </c>
      <c r="D102" s="25">
        <v>211988604</v>
      </c>
      <c r="E102" s="34">
        <v>110105055</v>
      </c>
      <c r="F102" s="39">
        <v>-5.2066732383735541</v>
      </c>
      <c r="G102" s="39">
        <v>2.6537661140483522</v>
      </c>
    </row>
    <row r="103" spans="1:7" ht="19.5" x14ac:dyDescent="0.25">
      <c r="A103" s="29" t="s">
        <v>103</v>
      </c>
      <c r="B103" s="25">
        <v>68002867</v>
      </c>
      <c r="C103" s="25">
        <v>135487341</v>
      </c>
      <c r="D103" s="25">
        <v>73162963</v>
      </c>
      <c r="E103" s="34">
        <v>109338444</v>
      </c>
      <c r="F103" s="39">
        <v>7.5880565447336181</v>
      </c>
      <c r="G103" s="39">
        <v>-19.299882045806768</v>
      </c>
    </row>
    <row r="104" spans="1:7" ht="19.5" x14ac:dyDescent="0.25">
      <c r="A104" s="29" t="s">
        <v>104</v>
      </c>
      <c r="B104" s="25">
        <v>53362385</v>
      </c>
      <c r="C104" s="25">
        <v>104079110</v>
      </c>
      <c r="D104" s="25">
        <v>67796330</v>
      </c>
      <c r="E104" s="34">
        <v>109309230</v>
      </c>
      <c r="F104" s="39">
        <v>27.048912825017084</v>
      </c>
      <c r="G104" s="39">
        <v>5.0251390504780602</v>
      </c>
    </row>
    <row r="105" spans="1:7" ht="29.25" x14ac:dyDescent="0.25">
      <c r="A105" s="29" t="s">
        <v>105</v>
      </c>
      <c r="B105" s="25">
        <v>67614768</v>
      </c>
      <c r="C105" s="25">
        <v>73709539</v>
      </c>
      <c r="D105" s="25">
        <v>65114388</v>
      </c>
      <c r="E105" s="34">
        <v>77214792</v>
      </c>
      <c r="F105" s="39">
        <v>-3.6979791160416227</v>
      </c>
      <c r="G105" s="39">
        <v>4.7554944007993356</v>
      </c>
    </row>
    <row r="106" spans="1:7" ht="39" x14ac:dyDescent="0.25">
      <c r="A106" s="29" t="s">
        <v>106</v>
      </c>
      <c r="B106" s="25">
        <v>31441426</v>
      </c>
      <c r="C106" s="25">
        <v>30439417</v>
      </c>
      <c r="D106" s="25">
        <v>34635660</v>
      </c>
      <c r="E106" s="34">
        <v>72426474</v>
      </c>
      <c r="F106" s="39">
        <v>10.159316565349158</v>
      </c>
      <c r="G106" s="39">
        <v>137.93646901975816</v>
      </c>
    </row>
    <row r="107" spans="1:7" ht="19.5" x14ac:dyDescent="0.25">
      <c r="A107" s="29" t="s">
        <v>107</v>
      </c>
      <c r="B107" s="25">
        <v>129997308</v>
      </c>
      <c r="C107" s="25">
        <v>59124053</v>
      </c>
      <c r="D107" s="25">
        <v>124240555</v>
      </c>
      <c r="E107" s="34">
        <v>66463007</v>
      </c>
      <c r="F107" s="39">
        <v>-4.4283632396449235</v>
      </c>
      <c r="G107" s="39">
        <v>12.412806002998479</v>
      </c>
    </row>
    <row r="108" spans="1:7" ht="19.5" x14ac:dyDescent="0.25">
      <c r="A108" s="29" t="s">
        <v>108</v>
      </c>
      <c r="B108" s="25">
        <v>75656686</v>
      </c>
      <c r="C108" s="25">
        <v>70609020</v>
      </c>
      <c r="D108" s="25">
        <v>66489032</v>
      </c>
      <c r="E108" s="34">
        <v>59477411</v>
      </c>
      <c r="F108" s="39">
        <v>-12.117440618533038</v>
      </c>
      <c r="G108" s="39">
        <v>-15.765137371967484</v>
      </c>
    </row>
    <row r="109" spans="1:7" ht="19.5" x14ac:dyDescent="0.25">
      <c r="A109" s="29" t="s">
        <v>109</v>
      </c>
      <c r="B109" s="25">
        <v>55737317</v>
      </c>
      <c r="C109" s="25">
        <v>62786878</v>
      </c>
      <c r="D109" s="25">
        <v>78477816</v>
      </c>
      <c r="E109" s="34">
        <v>52518562</v>
      </c>
      <c r="F109" s="39">
        <v>40.799414510748676</v>
      </c>
      <c r="G109" s="39">
        <v>-16.354238858635398</v>
      </c>
    </row>
    <row r="110" spans="1:7" ht="29.25" x14ac:dyDescent="0.25">
      <c r="A110" s="29" t="s">
        <v>110</v>
      </c>
      <c r="B110" s="25">
        <v>59714308</v>
      </c>
      <c r="C110" s="25">
        <v>50548560</v>
      </c>
      <c r="D110" s="25">
        <v>39894629</v>
      </c>
      <c r="E110" s="34">
        <v>44727807</v>
      </c>
      <c r="F110" s="39">
        <v>-33.19083761298883</v>
      </c>
      <c r="G110" s="39">
        <v>-11.515170758573532</v>
      </c>
    </row>
    <row r="111" spans="1:7" ht="19.5" x14ac:dyDescent="0.25">
      <c r="A111" s="29" t="s">
        <v>111</v>
      </c>
      <c r="B111" s="25">
        <v>87582145</v>
      </c>
      <c r="C111" s="25">
        <v>39902673</v>
      </c>
      <c r="D111" s="25">
        <v>84013906</v>
      </c>
      <c r="E111" s="34">
        <v>40346492</v>
      </c>
      <c r="F111" s="39">
        <v>-4.0741626047181256</v>
      </c>
      <c r="G111" s="39">
        <v>1.1122538081596645</v>
      </c>
    </row>
    <row r="112" spans="1:7" ht="29.25" x14ac:dyDescent="0.25">
      <c r="A112" s="29" t="s">
        <v>112</v>
      </c>
      <c r="B112" s="25">
        <v>52525081</v>
      </c>
      <c r="C112" s="25">
        <v>45847600</v>
      </c>
      <c r="D112" s="25">
        <v>46830428</v>
      </c>
      <c r="E112" s="34">
        <v>37846673</v>
      </c>
      <c r="F112" s="39">
        <v>-10.841778616200514</v>
      </c>
      <c r="G112" s="39">
        <v>-17.451135937322775</v>
      </c>
    </row>
    <row r="113" spans="1:7" ht="19.5" x14ac:dyDescent="0.25">
      <c r="A113" s="29" t="s">
        <v>113</v>
      </c>
      <c r="B113" s="25">
        <v>28308131</v>
      </c>
      <c r="C113" s="25">
        <v>22879927</v>
      </c>
      <c r="D113" s="25">
        <v>26928353</v>
      </c>
      <c r="E113" s="34">
        <v>20795854</v>
      </c>
      <c r="F113" s="39">
        <v>-4.8741402249410299</v>
      </c>
      <c r="G113" s="39">
        <v>-9.1087397263111853</v>
      </c>
    </row>
    <row r="114" spans="1:7" ht="29.25" x14ac:dyDescent="0.25">
      <c r="A114" s="29" t="s">
        <v>114</v>
      </c>
      <c r="B114" s="25">
        <v>28757925</v>
      </c>
      <c r="C114" s="25">
        <v>8731996</v>
      </c>
      <c r="D114" s="25">
        <v>38404543</v>
      </c>
      <c r="E114" s="34">
        <v>20330240</v>
      </c>
      <c r="F114" s="39">
        <v>33.544207379357175</v>
      </c>
      <c r="G114" s="39">
        <v>132.82466002045808</v>
      </c>
    </row>
    <row r="115" spans="1:7" ht="19.5" x14ac:dyDescent="0.25">
      <c r="A115" s="29" t="s">
        <v>115</v>
      </c>
      <c r="B115" s="25">
        <v>59166947</v>
      </c>
      <c r="C115" s="25">
        <v>18497915</v>
      </c>
      <c r="D115" s="25">
        <v>75116994</v>
      </c>
      <c r="E115" s="34">
        <v>18182698</v>
      </c>
      <c r="F115" s="39">
        <v>26.957698189159558</v>
      </c>
      <c r="G115" s="39">
        <v>-1.7040677287142927</v>
      </c>
    </row>
    <row r="116" spans="1:7" ht="19.5" x14ac:dyDescent="0.25">
      <c r="A116" s="29" t="s">
        <v>116</v>
      </c>
      <c r="B116" s="25">
        <v>16224662</v>
      </c>
      <c r="C116" s="25">
        <v>9681862</v>
      </c>
      <c r="D116" s="25">
        <v>19239862</v>
      </c>
      <c r="E116" s="34">
        <v>9655381</v>
      </c>
      <c r="F116" s="39">
        <v>18.584054324213355</v>
      </c>
      <c r="G116" s="39">
        <v>-0.27351143819235801</v>
      </c>
    </row>
    <row r="117" spans="1:7" ht="15" x14ac:dyDescent="0.25">
      <c r="A117" s="27" t="s">
        <v>117</v>
      </c>
      <c r="B117" s="28">
        <v>140195560231</v>
      </c>
      <c r="C117" s="28">
        <v>151548383999</v>
      </c>
      <c r="D117" s="28">
        <v>149048397684</v>
      </c>
      <c r="E117" s="28">
        <v>156913577710</v>
      </c>
      <c r="F117" s="38">
        <v>6.3146346706081147</v>
      </c>
      <c r="G117" s="38">
        <v>3.5402513503775879</v>
      </c>
    </row>
    <row r="120" spans="1:7" ht="15" x14ac:dyDescent="0.25">
      <c r="A120" s="37" t="s">
        <v>19</v>
      </c>
      <c r="B120" s="24"/>
      <c r="C120" s="24"/>
      <c r="D120" s="24"/>
      <c r="E120" s="24"/>
      <c r="F120" s="24"/>
      <c r="G120" s="24"/>
    </row>
  </sheetData>
  <mergeCells count="4">
    <mergeCell ref="A11:A12"/>
    <mergeCell ref="B11:C11"/>
    <mergeCell ref="D11:E11"/>
    <mergeCell ref="F11:G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99"/>
  <sheetViews>
    <sheetView showGridLines="0" workbookViewId="0">
      <selection activeCell="B25" sqref="B25"/>
    </sheetView>
  </sheetViews>
  <sheetFormatPr defaultRowHeight="14.4" x14ac:dyDescent="0.3"/>
  <cols>
    <col min="2" max="7" width="13.88671875" bestFit="1" customWidth="1"/>
    <col min="8" max="8" width="12.44140625" bestFit="1" customWidth="1"/>
    <col min="9" max="9" width="12.6640625" bestFit="1" customWidth="1"/>
    <col min="10" max="10" width="12.88671875" bestFit="1" customWidth="1"/>
    <col min="11" max="11" width="12.6640625" bestFit="1" customWidth="1"/>
    <col min="12" max="12" width="13.5546875" bestFit="1" customWidth="1"/>
  </cols>
  <sheetData>
    <row r="9" spans="1:11" ht="15" x14ac:dyDescent="0.25">
      <c r="A9" s="85" t="s">
        <v>150</v>
      </c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35.4" x14ac:dyDescent="0.3">
      <c r="A10" s="72" t="s">
        <v>142</v>
      </c>
      <c r="B10" s="73" t="s">
        <v>2</v>
      </c>
      <c r="C10" s="73"/>
      <c r="D10" s="73" t="s">
        <v>3</v>
      </c>
      <c r="E10" s="73"/>
      <c r="F10" s="86" t="s">
        <v>151</v>
      </c>
      <c r="G10" s="86"/>
      <c r="H10" s="49" t="s">
        <v>336</v>
      </c>
      <c r="I10" s="49" t="s">
        <v>337</v>
      </c>
    </row>
    <row r="11" spans="1:11" x14ac:dyDescent="0.3">
      <c r="A11" s="72"/>
      <c r="B11" s="64" t="s">
        <v>7</v>
      </c>
      <c r="C11" s="64" t="s">
        <v>8</v>
      </c>
      <c r="D11" s="64" t="s">
        <v>7</v>
      </c>
      <c r="E11" s="64" t="s">
        <v>8</v>
      </c>
      <c r="F11" s="66" t="s">
        <v>7</v>
      </c>
      <c r="G11" s="66" t="s">
        <v>8</v>
      </c>
      <c r="H11" s="65" t="s">
        <v>7</v>
      </c>
      <c r="I11" s="65" t="s">
        <v>8</v>
      </c>
    </row>
    <row r="12" spans="1:11" ht="19.5" x14ac:dyDescent="0.25">
      <c r="A12" s="63" t="s">
        <v>152</v>
      </c>
      <c r="B12" s="60">
        <v>157860566</v>
      </c>
      <c r="C12" s="60">
        <v>341781878</v>
      </c>
      <c r="D12" s="60">
        <v>180678873</v>
      </c>
      <c r="E12" s="60">
        <v>334731695</v>
      </c>
      <c r="F12" s="4">
        <f>D12/B12*100-100</f>
        <v>14.454722656955383</v>
      </c>
      <c r="G12" s="40">
        <f>E12/C12*100-100</f>
        <v>-2.0627726201445995</v>
      </c>
      <c r="H12" s="4">
        <f>D12/$D$196*100</f>
        <v>11.567213268278172</v>
      </c>
      <c r="I12" s="4">
        <f>E12/$E$196*100</f>
        <v>13.583227233024969</v>
      </c>
    </row>
    <row r="13" spans="1:11" ht="19.5" x14ac:dyDescent="0.25">
      <c r="A13" s="63" t="s">
        <v>153</v>
      </c>
      <c r="B13" s="60">
        <v>192513035</v>
      </c>
      <c r="C13" s="60">
        <v>332867034</v>
      </c>
      <c r="D13" s="60">
        <v>214923957</v>
      </c>
      <c r="E13" s="60">
        <v>329147311</v>
      </c>
      <c r="F13" s="4">
        <f t="shared" ref="F13:F76" si="0">D13/B13*100-100</f>
        <v>11.641249123728173</v>
      </c>
      <c r="G13" s="40">
        <f t="shared" ref="G13:G76" si="1">E13/C13*100-100</f>
        <v>-1.1174801407339174</v>
      </c>
      <c r="H13" s="4">
        <f t="shared" ref="H13:H76" si="2">D13/$D$196*100</f>
        <v>13.759612321033501</v>
      </c>
      <c r="I13" s="4">
        <f t="shared" ref="I13:I76" si="3">E13/$E$196*100</f>
        <v>13.356616015857533</v>
      </c>
    </row>
    <row r="14" spans="1:11" ht="19.5" x14ac:dyDescent="0.25">
      <c r="A14" s="63" t="s">
        <v>154</v>
      </c>
      <c r="B14" s="60">
        <v>67790195</v>
      </c>
      <c r="C14" s="60">
        <v>309148645</v>
      </c>
      <c r="D14" s="60">
        <v>64686460</v>
      </c>
      <c r="E14" s="60">
        <v>267675035</v>
      </c>
      <c r="F14" s="4">
        <f t="shared" si="0"/>
        <v>-4.5784423543847197</v>
      </c>
      <c r="G14" s="40">
        <f t="shared" si="1"/>
        <v>-13.41542674398589</v>
      </c>
      <c r="H14" s="4">
        <f t="shared" si="2"/>
        <v>4.1412815232135376</v>
      </c>
      <c r="I14" s="4">
        <f t="shared" si="3"/>
        <v>10.862105021195891</v>
      </c>
    </row>
    <row r="15" spans="1:11" ht="19.5" x14ac:dyDescent="0.25">
      <c r="A15" s="63" t="s">
        <v>155</v>
      </c>
      <c r="B15" s="60">
        <v>103702209</v>
      </c>
      <c r="C15" s="60">
        <v>119931820</v>
      </c>
      <c r="D15" s="60">
        <v>97655504</v>
      </c>
      <c r="E15" s="60">
        <v>147114492</v>
      </c>
      <c r="F15" s="4">
        <f t="shared" si="0"/>
        <v>-5.8308352910785146</v>
      </c>
      <c r="G15" s="40">
        <f t="shared" si="1"/>
        <v>22.665104223382926</v>
      </c>
      <c r="H15" s="4">
        <f t="shared" si="2"/>
        <v>6.2519874229522792</v>
      </c>
      <c r="I15" s="4">
        <f t="shared" si="3"/>
        <v>5.9698247998506204</v>
      </c>
    </row>
    <row r="16" spans="1:11" ht="29.25" x14ac:dyDescent="0.25">
      <c r="A16" s="63" t="s">
        <v>156</v>
      </c>
      <c r="B16" s="60">
        <v>23857161</v>
      </c>
      <c r="C16" s="60">
        <v>123948605</v>
      </c>
      <c r="D16" s="60">
        <v>31711541</v>
      </c>
      <c r="E16" s="60">
        <v>104129308</v>
      </c>
      <c r="F16" s="4">
        <f t="shared" si="0"/>
        <v>32.922525861312693</v>
      </c>
      <c r="G16" s="40">
        <f t="shared" si="1"/>
        <v>-15.989931472000023</v>
      </c>
      <c r="H16" s="4">
        <f t="shared" si="2"/>
        <v>2.0301995010382163</v>
      </c>
      <c r="I16" s="4">
        <f t="shared" si="3"/>
        <v>4.225509783833421</v>
      </c>
    </row>
    <row r="17" spans="1:9" ht="19.5" x14ac:dyDescent="0.25">
      <c r="A17" s="63" t="s">
        <v>157</v>
      </c>
      <c r="B17" s="60">
        <v>31327794</v>
      </c>
      <c r="C17" s="60">
        <v>88302846</v>
      </c>
      <c r="D17" s="60">
        <v>31045568</v>
      </c>
      <c r="E17" s="60">
        <v>94725100</v>
      </c>
      <c r="F17" s="4">
        <f t="shared" si="0"/>
        <v>-0.90088054077475022</v>
      </c>
      <c r="G17" s="40">
        <f t="shared" si="1"/>
        <v>7.2729864222043261</v>
      </c>
      <c r="H17" s="4">
        <f t="shared" si="2"/>
        <v>1.9875633499818888</v>
      </c>
      <c r="I17" s="4">
        <f t="shared" si="3"/>
        <v>3.8438922193221452</v>
      </c>
    </row>
    <row r="18" spans="1:9" ht="29.25" x14ac:dyDescent="0.25">
      <c r="A18" s="63" t="s">
        <v>158</v>
      </c>
      <c r="B18" s="60">
        <v>101350964</v>
      </c>
      <c r="C18" s="60">
        <v>59138359</v>
      </c>
      <c r="D18" s="60">
        <v>86024535</v>
      </c>
      <c r="E18" s="60">
        <v>58510629</v>
      </c>
      <c r="F18" s="4">
        <f t="shared" si="0"/>
        <v>-15.122134408114746</v>
      </c>
      <c r="G18" s="40">
        <f t="shared" si="1"/>
        <v>-1.0614599569798742</v>
      </c>
      <c r="H18" s="4">
        <f t="shared" si="2"/>
        <v>5.5073630144320189</v>
      </c>
      <c r="I18" s="4">
        <f t="shared" si="3"/>
        <v>2.3743289958072853</v>
      </c>
    </row>
    <row r="19" spans="1:9" ht="19.5" x14ac:dyDescent="0.25">
      <c r="A19" s="63" t="s">
        <v>159</v>
      </c>
      <c r="B19" s="60">
        <v>41326139</v>
      </c>
      <c r="C19" s="60">
        <v>57199518</v>
      </c>
      <c r="D19" s="60">
        <v>30458195</v>
      </c>
      <c r="E19" s="60">
        <v>57996677</v>
      </c>
      <c r="F19" s="4">
        <f t="shared" si="0"/>
        <v>-26.297990238091202</v>
      </c>
      <c r="G19" s="40">
        <f t="shared" si="1"/>
        <v>1.3936463590479917</v>
      </c>
      <c r="H19" s="4">
        <f t="shared" si="2"/>
        <v>1.9499592369706882</v>
      </c>
      <c r="I19" s="4">
        <f t="shared" si="3"/>
        <v>2.3534731076223685</v>
      </c>
    </row>
    <row r="20" spans="1:9" ht="19.5" x14ac:dyDescent="0.25">
      <c r="A20" s="63" t="s">
        <v>160</v>
      </c>
      <c r="B20" s="60">
        <v>9390370</v>
      </c>
      <c r="C20" s="60">
        <v>50514642</v>
      </c>
      <c r="D20" s="60">
        <v>18169095</v>
      </c>
      <c r="E20" s="60">
        <v>56064699</v>
      </c>
      <c r="F20" s="4">
        <f t="shared" si="0"/>
        <v>93.486465389542673</v>
      </c>
      <c r="G20" s="40">
        <f t="shared" si="1"/>
        <v>10.987026296256829</v>
      </c>
      <c r="H20" s="4">
        <f t="shared" si="2"/>
        <v>1.1632007288234889</v>
      </c>
      <c r="I20" s="4">
        <f t="shared" si="3"/>
        <v>2.2750745078626262</v>
      </c>
    </row>
    <row r="21" spans="1:9" ht="19.5" x14ac:dyDescent="0.25">
      <c r="A21" s="63" t="s">
        <v>161</v>
      </c>
      <c r="B21" s="60">
        <v>79044431</v>
      </c>
      <c r="C21" s="60">
        <v>37899130</v>
      </c>
      <c r="D21" s="60">
        <v>66037946</v>
      </c>
      <c r="E21" s="60">
        <v>51163092</v>
      </c>
      <c r="F21" s="4">
        <f t="shared" si="0"/>
        <v>-16.45465067614947</v>
      </c>
      <c r="G21" s="40">
        <f t="shared" si="1"/>
        <v>34.998064599372071</v>
      </c>
      <c r="H21" s="4">
        <f t="shared" si="2"/>
        <v>4.2278047925450446</v>
      </c>
      <c r="I21" s="4">
        <f t="shared" si="3"/>
        <v>2.0761700040988407</v>
      </c>
    </row>
    <row r="22" spans="1:9" ht="19.5" x14ac:dyDescent="0.25">
      <c r="A22" s="63" t="s">
        <v>162</v>
      </c>
      <c r="B22" s="60">
        <v>2476488</v>
      </c>
      <c r="C22" s="60">
        <v>42653548</v>
      </c>
      <c r="D22" s="60">
        <v>17051552</v>
      </c>
      <c r="E22" s="60">
        <v>44220593</v>
      </c>
      <c r="F22" s="4">
        <f t="shared" si="0"/>
        <v>588.53763878524751</v>
      </c>
      <c r="G22" s="40">
        <f t="shared" si="1"/>
        <v>3.6738913255234991</v>
      </c>
      <c r="H22" s="4">
        <f t="shared" si="2"/>
        <v>1.0916546869269834</v>
      </c>
      <c r="I22" s="4">
        <f t="shared" si="3"/>
        <v>1.7944472306338162</v>
      </c>
    </row>
    <row r="23" spans="1:9" ht="19.5" x14ac:dyDescent="0.25">
      <c r="A23" s="63" t="s">
        <v>163</v>
      </c>
      <c r="B23" s="60">
        <v>57335052</v>
      </c>
      <c r="C23" s="60">
        <v>53044731</v>
      </c>
      <c r="D23" s="60">
        <v>54614230</v>
      </c>
      <c r="E23" s="60">
        <v>43276850</v>
      </c>
      <c r="F23" s="4">
        <f t="shared" si="0"/>
        <v>-4.745477513476402</v>
      </c>
      <c r="G23" s="40">
        <f t="shared" si="1"/>
        <v>-18.414422725604922</v>
      </c>
      <c r="H23" s="4">
        <f t="shared" si="2"/>
        <v>3.4964488952330126</v>
      </c>
      <c r="I23" s="4">
        <f t="shared" si="3"/>
        <v>1.7561506611423114</v>
      </c>
    </row>
    <row r="24" spans="1:9" ht="19.5" x14ac:dyDescent="0.25">
      <c r="A24" s="63" t="s">
        <v>164</v>
      </c>
      <c r="B24" s="60">
        <v>26093030</v>
      </c>
      <c r="C24" s="60">
        <v>36953432</v>
      </c>
      <c r="D24" s="60">
        <v>26171425</v>
      </c>
      <c r="E24" s="60">
        <v>43205583</v>
      </c>
      <c r="F24" s="4">
        <f t="shared" si="0"/>
        <v>0.30044421824526069</v>
      </c>
      <c r="G24" s="40">
        <f t="shared" si="1"/>
        <v>16.918999566806136</v>
      </c>
      <c r="H24" s="4">
        <f t="shared" si="2"/>
        <v>1.6755166195316431</v>
      </c>
      <c r="I24" s="4">
        <f t="shared" si="3"/>
        <v>1.7532586856596315</v>
      </c>
    </row>
    <row r="25" spans="1:9" ht="19.5" x14ac:dyDescent="0.25">
      <c r="A25" s="63" t="s">
        <v>165</v>
      </c>
      <c r="B25" s="60">
        <v>62344828</v>
      </c>
      <c r="C25" s="60">
        <v>51485321</v>
      </c>
      <c r="D25" s="60">
        <v>87027893</v>
      </c>
      <c r="E25" s="60">
        <v>42323831</v>
      </c>
      <c r="F25" s="4">
        <f t="shared" si="0"/>
        <v>39.591199128819483</v>
      </c>
      <c r="G25" s="40">
        <f t="shared" si="1"/>
        <v>-17.794372885428842</v>
      </c>
      <c r="H25" s="4">
        <f t="shared" si="2"/>
        <v>5.5715988366824325</v>
      </c>
      <c r="I25" s="4">
        <f t="shared" si="3"/>
        <v>1.7174776766960966</v>
      </c>
    </row>
    <row r="26" spans="1:9" ht="16.8" x14ac:dyDescent="0.3">
      <c r="A26" s="63" t="s">
        <v>166</v>
      </c>
      <c r="B26" s="60">
        <v>7645599</v>
      </c>
      <c r="C26" s="60">
        <v>47440010</v>
      </c>
      <c r="D26" s="60">
        <v>10771964</v>
      </c>
      <c r="E26" s="60">
        <v>41434272</v>
      </c>
      <c r="F26" s="4">
        <f t="shared" si="0"/>
        <v>40.891040715057102</v>
      </c>
      <c r="G26" s="40">
        <f t="shared" si="1"/>
        <v>-12.659647415757291</v>
      </c>
      <c r="H26" s="4">
        <f t="shared" si="2"/>
        <v>0.68963018662516684</v>
      </c>
      <c r="I26" s="4">
        <f t="shared" si="3"/>
        <v>1.6813798639861814</v>
      </c>
    </row>
    <row r="27" spans="1:9" ht="16.8" x14ac:dyDescent="0.3">
      <c r="A27" s="63" t="s">
        <v>167</v>
      </c>
      <c r="B27" s="60">
        <v>13640905</v>
      </c>
      <c r="C27" s="60">
        <v>32769432</v>
      </c>
      <c r="D27" s="60">
        <v>13272482</v>
      </c>
      <c r="E27" s="60">
        <v>33612973</v>
      </c>
      <c r="F27" s="4">
        <f t="shared" si="0"/>
        <v>-2.7008691871983501</v>
      </c>
      <c r="G27" s="40">
        <f t="shared" si="1"/>
        <v>2.5741703426534741</v>
      </c>
      <c r="H27" s="4">
        <f t="shared" si="2"/>
        <v>0.84971545009240346</v>
      </c>
      <c r="I27" s="4">
        <f t="shared" si="3"/>
        <v>1.3639958720865466</v>
      </c>
    </row>
    <row r="28" spans="1:9" ht="16.8" x14ac:dyDescent="0.3">
      <c r="A28" s="63" t="s">
        <v>168</v>
      </c>
      <c r="B28" s="60">
        <v>370427</v>
      </c>
      <c r="C28" s="60">
        <v>31755718</v>
      </c>
      <c r="D28" s="60">
        <v>104432</v>
      </c>
      <c r="E28" s="60">
        <v>33593469</v>
      </c>
      <c r="F28" s="4">
        <f t="shared" si="0"/>
        <v>-71.807670607164169</v>
      </c>
      <c r="G28" s="40">
        <f t="shared" si="1"/>
        <v>5.7871498921863349</v>
      </c>
      <c r="H28" s="4">
        <f t="shared" si="2"/>
        <v>6.6858243909503805E-3</v>
      </c>
      <c r="I28" s="4">
        <f t="shared" si="3"/>
        <v>1.3632044105431369</v>
      </c>
    </row>
    <row r="29" spans="1:9" ht="16.8" x14ac:dyDescent="0.3">
      <c r="A29" s="63" t="s">
        <v>169</v>
      </c>
      <c r="B29" s="60">
        <v>1245809</v>
      </c>
      <c r="C29" s="60">
        <v>33829710</v>
      </c>
      <c r="D29" s="60">
        <v>1011587</v>
      </c>
      <c r="E29" s="60">
        <v>32697628</v>
      </c>
      <c r="F29" s="4">
        <f t="shared" si="0"/>
        <v>-18.800795306503645</v>
      </c>
      <c r="G29" s="40">
        <f t="shared" si="1"/>
        <v>-3.34641355187496</v>
      </c>
      <c r="H29" s="4">
        <f t="shared" si="2"/>
        <v>6.4762649744985468E-2</v>
      </c>
      <c r="I29" s="4">
        <f t="shared" si="3"/>
        <v>1.3268516777442296</v>
      </c>
    </row>
    <row r="30" spans="1:9" ht="16.8" x14ac:dyDescent="0.3">
      <c r="A30" s="63" t="s">
        <v>170</v>
      </c>
      <c r="B30" s="60">
        <v>934395</v>
      </c>
      <c r="C30" s="60">
        <v>38261397</v>
      </c>
      <c r="D30" s="60">
        <v>975054</v>
      </c>
      <c r="E30" s="60">
        <v>31868515</v>
      </c>
      <c r="F30" s="4">
        <f t="shared" si="0"/>
        <v>4.3513717432135195</v>
      </c>
      <c r="G30" s="40">
        <f t="shared" si="1"/>
        <v>-16.708438534013808</v>
      </c>
      <c r="H30" s="4">
        <f t="shared" si="2"/>
        <v>6.2423776387445722E-2</v>
      </c>
      <c r="I30" s="4">
        <f t="shared" si="3"/>
        <v>1.2932067303159467</v>
      </c>
    </row>
    <row r="31" spans="1:9" ht="16.8" x14ac:dyDescent="0.3">
      <c r="A31" s="63" t="s">
        <v>171</v>
      </c>
      <c r="B31" s="60">
        <v>103152248</v>
      </c>
      <c r="C31" s="60">
        <v>21734438</v>
      </c>
      <c r="D31" s="60">
        <v>140097092</v>
      </c>
      <c r="E31" s="60">
        <v>30252788</v>
      </c>
      <c r="F31" s="4">
        <f t="shared" si="0"/>
        <v>35.815839902975256</v>
      </c>
      <c r="G31" s="40">
        <f t="shared" si="1"/>
        <v>39.192869859344881</v>
      </c>
      <c r="H31" s="4">
        <f t="shared" si="2"/>
        <v>8.9691335490541153</v>
      </c>
      <c r="I31" s="4">
        <f t="shared" si="3"/>
        <v>1.2276414213973104</v>
      </c>
    </row>
    <row r="32" spans="1:9" ht="16.8" x14ac:dyDescent="0.3">
      <c r="A32" s="63" t="s">
        <v>172</v>
      </c>
      <c r="B32" s="60">
        <v>14845553</v>
      </c>
      <c r="C32" s="60">
        <v>26536751</v>
      </c>
      <c r="D32" s="60">
        <v>17105456</v>
      </c>
      <c r="E32" s="60">
        <v>29801921</v>
      </c>
      <c r="F32" s="4">
        <f t="shared" si="0"/>
        <v>15.222760647582476</v>
      </c>
      <c r="G32" s="40">
        <f t="shared" si="1"/>
        <v>12.304332207058792</v>
      </c>
      <c r="H32" s="4">
        <f t="shared" si="2"/>
        <v>1.0951056663008325</v>
      </c>
      <c r="I32" s="4">
        <f t="shared" si="3"/>
        <v>1.2093454876558931</v>
      </c>
    </row>
    <row r="33" spans="1:9" ht="16.8" x14ac:dyDescent="0.3">
      <c r="A33" s="63" t="s">
        <v>173</v>
      </c>
      <c r="B33" s="60">
        <v>18528</v>
      </c>
      <c r="C33" s="60">
        <v>10323794</v>
      </c>
      <c r="D33" s="60">
        <v>2793</v>
      </c>
      <c r="E33" s="60">
        <v>29507789</v>
      </c>
      <c r="F33" s="4">
        <f t="shared" si="0"/>
        <v>-84.92551813471502</v>
      </c>
      <c r="G33" s="40">
        <f t="shared" si="1"/>
        <v>185.82310921740594</v>
      </c>
      <c r="H33" s="4">
        <f t="shared" si="2"/>
        <v>1.7881020687073322E-4</v>
      </c>
      <c r="I33" s="4">
        <f t="shared" si="3"/>
        <v>1.1974097736133251</v>
      </c>
    </row>
    <row r="34" spans="1:9" ht="16.8" x14ac:dyDescent="0.3">
      <c r="A34" s="63" t="s">
        <v>174</v>
      </c>
      <c r="B34" s="60">
        <v>11693685</v>
      </c>
      <c r="C34" s="60">
        <v>22688001</v>
      </c>
      <c r="D34" s="60">
        <v>15149459</v>
      </c>
      <c r="E34" s="60">
        <v>26809680</v>
      </c>
      <c r="F34" s="4">
        <f t="shared" si="0"/>
        <v>29.552480676536078</v>
      </c>
      <c r="G34" s="40">
        <f t="shared" si="1"/>
        <v>18.166778994764684</v>
      </c>
      <c r="H34" s="4">
        <f t="shared" si="2"/>
        <v>0.96988109479759799</v>
      </c>
      <c r="I34" s="4">
        <f t="shared" si="3"/>
        <v>1.0879220011857105</v>
      </c>
    </row>
    <row r="35" spans="1:9" ht="16.8" x14ac:dyDescent="0.3">
      <c r="A35" s="63" t="s">
        <v>175</v>
      </c>
      <c r="B35" s="60">
        <v>12356036</v>
      </c>
      <c r="C35" s="60">
        <v>18791442</v>
      </c>
      <c r="D35" s="60">
        <v>14009750</v>
      </c>
      <c r="E35" s="60">
        <v>22676697</v>
      </c>
      <c r="F35" s="4">
        <f t="shared" si="0"/>
        <v>13.383855469504937</v>
      </c>
      <c r="G35" s="40">
        <f t="shared" si="1"/>
        <v>20.675661825207456</v>
      </c>
      <c r="H35" s="4">
        <f t="shared" si="2"/>
        <v>0.89691596695569453</v>
      </c>
      <c r="I35" s="4">
        <f t="shared" si="3"/>
        <v>0.92020783465233436</v>
      </c>
    </row>
    <row r="36" spans="1:9" x14ac:dyDescent="0.3">
      <c r="A36" s="63" t="s">
        <v>176</v>
      </c>
      <c r="B36" s="60">
        <v>30934838</v>
      </c>
      <c r="C36" s="60">
        <v>17295698</v>
      </c>
      <c r="D36" s="60">
        <v>26874202</v>
      </c>
      <c r="E36" s="60">
        <v>21733822</v>
      </c>
      <c r="F36" s="4">
        <f t="shared" si="0"/>
        <v>-13.126417536112527</v>
      </c>
      <c r="G36" s="40">
        <f t="shared" si="1"/>
        <v>25.660276908165258</v>
      </c>
      <c r="H36" s="4">
        <f t="shared" si="2"/>
        <v>1.7205089935932232</v>
      </c>
      <c r="I36" s="4">
        <f t="shared" si="3"/>
        <v>0.88194648812123155</v>
      </c>
    </row>
    <row r="37" spans="1:9" ht="16.8" x14ac:dyDescent="0.3">
      <c r="A37" s="63" t="s">
        <v>177</v>
      </c>
      <c r="B37" s="60">
        <v>3387713</v>
      </c>
      <c r="C37" s="60">
        <v>27238170</v>
      </c>
      <c r="D37" s="60">
        <v>6342739</v>
      </c>
      <c r="E37" s="60">
        <v>21454874</v>
      </c>
      <c r="F37" s="4">
        <f t="shared" si="0"/>
        <v>87.227755125655563</v>
      </c>
      <c r="G37" s="40">
        <f t="shared" si="1"/>
        <v>-21.232322142052865</v>
      </c>
      <c r="H37" s="4">
        <f t="shared" si="2"/>
        <v>0.40606748038563106</v>
      </c>
      <c r="I37" s="4">
        <f t="shared" si="3"/>
        <v>0.8706269324090129</v>
      </c>
    </row>
    <row r="38" spans="1:9" ht="16.8" x14ac:dyDescent="0.3">
      <c r="A38" s="63" t="s">
        <v>178</v>
      </c>
      <c r="B38" s="60">
        <v>1701644</v>
      </c>
      <c r="C38" s="60">
        <v>21524914</v>
      </c>
      <c r="D38" s="60">
        <v>2911328</v>
      </c>
      <c r="E38" s="60">
        <v>21042414</v>
      </c>
      <c r="F38" s="4">
        <f t="shared" si="0"/>
        <v>71.089134977703907</v>
      </c>
      <c r="G38" s="40">
        <f t="shared" si="1"/>
        <v>-2.2415885145929053</v>
      </c>
      <c r="H38" s="4">
        <f t="shared" si="2"/>
        <v>0.18638566485805871</v>
      </c>
      <c r="I38" s="4">
        <f t="shared" si="3"/>
        <v>0.85388953350648744</v>
      </c>
    </row>
    <row r="39" spans="1:9" ht="25.2" x14ac:dyDescent="0.3">
      <c r="A39" s="63" t="s">
        <v>179</v>
      </c>
      <c r="B39" s="60">
        <v>2704464</v>
      </c>
      <c r="C39" s="60">
        <v>13958611</v>
      </c>
      <c r="D39" s="60">
        <v>2442193</v>
      </c>
      <c r="E39" s="60">
        <v>19010722</v>
      </c>
      <c r="F39" s="4">
        <f t="shared" si="0"/>
        <v>-9.6977071981731058</v>
      </c>
      <c r="G39" s="40">
        <f t="shared" si="1"/>
        <v>36.193508078991528</v>
      </c>
      <c r="H39" s="4">
        <f t="shared" si="2"/>
        <v>0.15635124795855948</v>
      </c>
      <c r="I39" s="4">
        <f t="shared" si="3"/>
        <v>0.77144459472195159</v>
      </c>
    </row>
    <row r="40" spans="1:9" x14ac:dyDescent="0.3">
      <c r="A40" s="63" t="s">
        <v>180</v>
      </c>
      <c r="B40" s="60">
        <v>2938291</v>
      </c>
      <c r="C40" s="60">
        <v>26287746</v>
      </c>
      <c r="D40" s="60">
        <v>4571048</v>
      </c>
      <c r="E40" s="60">
        <v>18397346</v>
      </c>
      <c r="F40" s="4">
        <f t="shared" si="0"/>
        <v>55.568253791064279</v>
      </c>
      <c r="G40" s="40">
        <f t="shared" si="1"/>
        <v>-30.015506084089523</v>
      </c>
      <c r="H40" s="4">
        <f t="shared" si="2"/>
        <v>0.29264233386897653</v>
      </c>
      <c r="I40" s="4">
        <f t="shared" si="3"/>
        <v>0.74655413555200678</v>
      </c>
    </row>
    <row r="41" spans="1:9" ht="16.8" x14ac:dyDescent="0.3">
      <c r="A41" s="63" t="s">
        <v>181</v>
      </c>
      <c r="B41" s="60">
        <v>6144534</v>
      </c>
      <c r="C41" s="60">
        <v>12770886</v>
      </c>
      <c r="D41" s="60">
        <v>5563653</v>
      </c>
      <c r="E41" s="60">
        <v>17893629</v>
      </c>
      <c r="F41" s="4">
        <f t="shared" si="0"/>
        <v>-9.4536217067071249</v>
      </c>
      <c r="G41" s="40">
        <f t="shared" si="1"/>
        <v>40.112667202573107</v>
      </c>
      <c r="H41" s="4">
        <f t="shared" si="2"/>
        <v>0.35618974002397974</v>
      </c>
      <c r="I41" s="4">
        <f t="shared" si="3"/>
        <v>0.72611357801192189</v>
      </c>
    </row>
    <row r="42" spans="1:9" ht="16.8" x14ac:dyDescent="0.3">
      <c r="A42" s="63" t="s">
        <v>182</v>
      </c>
      <c r="B42" s="60">
        <v>6373654</v>
      </c>
      <c r="C42" s="60">
        <v>19717378</v>
      </c>
      <c r="D42" s="60">
        <v>6650052</v>
      </c>
      <c r="E42" s="60">
        <v>16830722</v>
      </c>
      <c r="F42" s="4">
        <f t="shared" si="0"/>
        <v>4.3365705135547188</v>
      </c>
      <c r="G42" s="40">
        <f t="shared" si="1"/>
        <v>-14.640161587407817</v>
      </c>
      <c r="H42" s="4">
        <f t="shared" si="2"/>
        <v>0.42574191687115404</v>
      </c>
      <c r="I42" s="4">
        <f t="shared" si="3"/>
        <v>0.68298139924237666</v>
      </c>
    </row>
    <row r="43" spans="1:9" ht="16.8" x14ac:dyDescent="0.3">
      <c r="A43" s="63" t="s">
        <v>183</v>
      </c>
      <c r="B43" s="60">
        <v>11314680</v>
      </c>
      <c r="C43" s="60">
        <v>14996266</v>
      </c>
      <c r="D43" s="60">
        <v>1196416</v>
      </c>
      <c r="E43" s="60">
        <v>16268495</v>
      </c>
      <c r="F43" s="4">
        <f t="shared" si="0"/>
        <v>-89.425984650029875</v>
      </c>
      <c r="G43" s="40">
        <f t="shared" si="1"/>
        <v>8.4836385270839969</v>
      </c>
      <c r="H43" s="4">
        <f t="shared" si="2"/>
        <v>7.6595557631025837E-2</v>
      </c>
      <c r="I43" s="4">
        <f t="shared" si="3"/>
        <v>0.66016653823095695</v>
      </c>
    </row>
    <row r="44" spans="1:9" ht="25.2" x14ac:dyDescent="0.3">
      <c r="A44" s="63" t="s">
        <v>184</v>
      </c>
      <c r="B44" s="60">
        <v>79713</v>
      </c>
      <c r="C44" s="60">
        <v>17923209</v>
      </c>
      <c r="D44" s="60">
        <v>138814</v>
      </c>
      <c r="E44" s="60">
        <v>14590085</v>
      </c>
      <c r="F44" s="4">
        <f t="shared" si="0"/>
        <v>74.142235269027623</v>
      </c>
      <c r="G44" s="40">
        <f t="shared" si="1"/>
        <v>-18.596692143689225</v>
      </c>
      <c r="H44" s="4">
        <f t="shared" si="2"/>
        <v>8.8869889210719515E-3</v>
      </c>
      <c r="I44" s="4">
        <f t="shared" si="3"/>
        <v>0.59205758780670326</v>
      </c>
    </row>
    <row r="45" spans="1:9" ht="16.8" x14ac:dyDescent="0.3">
      <c r="A45" s="63" t="s">
        <v>185</v>
      </c>
      <c r="B45" s="60">
        <v>8857949</v>
      </c>
      <c r="C45" s="60">
        <v>15397389</v>
      </c>
      <c r="D45" s="60">
        <v>7110257</v>
      </c>
      <c r="E45" s="60">
        <v>13987739</v>
      </c>
      <c r="F45" s="4">
        <f t="shared" si="0"/>
        <v>-19.730210684211443</v>
      </c>
      <c r="G45" s="40">
        <f t="shared" si="1"/>
        <v>-9.1551236381700818</v>
      </c>
      <c r="H45" s="4">
        <f t="shared" si="2"/>
        <v>0.455204627667053</v>
      </c>
      <c r="I45" s="4">
        <f t="shared" si="3"/>
        <v>0.56761471994232704</v>
      </c>
    </row>
    <row r="46" spans="1:9" ht="16.8" x14ac:dyDescent="0.3">
      <c r="A46" s="63" t="s">
        <v>186</v>
      </c>
      <c r="B46" s="60">
        <v>9164015</v>
      </c>
      <c r="C46" s="60">
        <v>10143596</v>
      </c>
      <c r="D46" s="60">
        <v>7603068</v>
      </c>
      <c r="E46" s="60">
        <v>13865239</v>
      </c>
      <c r="F46" s="4">
        <f t="shared" si="0"/>
        <v>-17.033440036927047</v>
      </c>
      <c r="G46" s="40">
        <f t="shared" si="1"/>
        <v>36.689582274372924</v>
      </c>
      <c r="H46" s="4">
        <f t="shared" si="2"/>
        <v>0.4867548019807561</v>
      </c>
      <c r="I46" s="4">
        <f t="shared" si="3"/>
        <v>0.56264373762753439</v>
      </c>
    </row>
    <row r="47" spans="1:9" ht="16.8" x14ac:dyDescent="0.3">
      <c r="A47" s="63" t="s">
        <v>187</v>
      </c>
      <c r="B47" s="60">
        <v>40096141</v>
      </c>
      <c r="C47" s="60">
        <v>13078991</v>
      </c>
      <c r="D47" s="60">
        <v>76373056</v>
      </c>
      <c r="E47" s="60">
        <v>13543649</v>
      </c>
      <c r="F47" s="4">
        <f t="shared" si="0"/>
        <v>90.474828986659844</v>
      </c>
      <c r="G47" s="40">
        <f t="shared" si="1"/>
        <v>3.5527052507337942</v>
      </c>
      <c r="H47" s="4">
        <f t="shared" si="2"/>
        <v>4.8894672190154287</v>
      </c>
      <c r="I47" s="4">
        <f t="shared" si="3"/>
        <v>0.54959379311639844</v>
      </c>
    </row>
    <row r="48" spans="1:9" ht="16.8" x14ac:dyDescent="0.3">
      <c r="A48" s="63" t="s">
        <v>188</v>
      </c>
      <c r="B48" s="60">
        <v>2704060</v>
      </c>
      <c r="C48" s="60">
        <v>12830184</v>
      </c>
      <c r="D48" s="60">
        <v>4991482</v>
      </c>
      <c r="E48" s="60">
        <v>12968716</v>
      </c>
      <c r="F48" s="4">
        <f t="shared" si="0"/>
        <v>84.592131831394255</v>
      </c>
      <c r="G48" s="40">
        <f t="shared" si="1"/>
        <v>1.079735099668099</v>
      </c>
      <c r="H48" s="4">
        <f t="shared" si="2"/>
        <v>0.31955887182654535</v>
      </c>
      <c r="I48" s="4">
        <f t="shared" si="3"/>
        <v>0.52626332964545419</v>
      </c>
    </row>
    <row r="49" spans="1:9" ht="16.8" x14ac:dyDescent="0.3">
      <c r="A49" s="63" t="s">
        <v>189</v>
      </c>
      <c r="B49" s="60">
        <v>3365248</v>
      </c>
      <c r="C49" s="60">
        <v>9137725</v>
      </c>
      <c r="D49" s="60">
        <v>2991391</v>
      </c>
      <c r="E49" s="60">
        <v>12331499</v>
      </c>
      <c r="F49" s="4">
        <f t="shared" si="0"/>
        <v>-11.109344690198171</v>
      </c>
      <c r="G49" s="40">
        <f t="shared" si="1"/>
        <v>34.951522397533296</v>
      </c>
      <c r="H49" s="4">
        <f t="shared" si="2"/>
        <v>0.19151136539249894</v>
      </c>
      <c r="I49" s="4">
        <f t="shared" si="3"/>
        <v>0.50040541586843212</v>
      </c>
    </row>
    <row r="50" spans="1:9" ht="16.8" x14ac:dyDescent="0.3">
      <c r="A50" s="63" t="s">
        <v>190</v>
      </c>
      <c r="B50" s="60">
        <v>286426</v>
      </c>
      <c r="C50" s="60">
        <v>8182483</v>
      </c>
      <c r="D50" s="60">
        <v>21962</v>
      </c>
      <c r="E50" s="60">
        <v>11642563</v>
      </c>
      <c r="F50" s="4">
        <f t="shared" si="0"/>
        <v>-92.332399991620875</v>
      </c>
      <c r="G50" s="40">
        <f t="shared" si="1"/>
        <v>42.286430659250982</v>
      </c>
      <c r="H50" s="4">
        <f t="shared" si="2"/>
        <v>1.4060256939831875E-3</v>
      </c>
      <c r="I50" s="4">
        <f t="shared" si="3"/>
        <v>0.47244877364782822</v>
      </c>
    </row>
    <row r="51" spans="1:9" ht="16.8" x14ac:dyDescent="0.3">
      <c r="A51" s="63" t="s">
        <v>191</v>
      </c>
      <c r="B51" s="60">
        <v>1794017</v>
      </c>
      <c r="C51" s="60">
        <v>4799261</v>
      </c>
      <c r="D51" s="60">
        <v>4331886</v>
      </c>
      <c r="E51" s="60">
        <v>10782934</v>
      </c>
      <c r="F51" s="4">
        <f t="shared" si="0"/>
        <v>141.46292928104916</v>
      </c>
      <c r="G51" s="40">
        <f t="shared" si="1"/>
        <v>124.67904954533626</v>
      </c>
      <c r="H51" s="4">
        <f t="shared" si="2"/>
        <v>0.27733098166861192</v>
      </c>
      <c r="I51" s="4">
        <f t="shared" si="3"/>
        <v>0.43756550380062109</v>
      </c>
    </row>
    <row r="52" spans="1:9" ht="16.8" x14ac:dyDescent="0.3">
      <c r="A52" s="63" t="s">
        <v>192</v>
      </c>
      <c r="B52" s="60">
        <v>8932607</v>
      </c>
      <c r="C52" s="60">
        <v>9953919</v>
      </c>
      <c r="D52" s="60">
        <v>14101010</v>
      </c>
      <c r="E52" s="60">
        <v>10701397</v>
      </c>
      <c r="F52" s="4">
        <f t="shared" si="0"/>
        <v>57.859961823015396</v>
      </c>
      <c r="G52" s="40">
        <f t="shared" si="1"/>
        <v>7.5093839923752626</v>
      </c>
      <c r="H52" s="4">
        <f t="shared" si="2"/>
        <v>0.90275850883862441</v>
      </c>
      <c r="I52" s="4">
        <f t="shared" si="3"/>
        <v>0.43425677739244767</v>
      </c>
    </row>
    <row r="53" spans="1:9" ht="16.8" x14ac:dyDescent="0.3">
      <c r="A53" s="63" t="s">
        <v>193</v>
      </c>
      <c r="B53" s="60">
        <v>9239901</v>
      </c>
      <c r="C53" s="60">
        <v>10697081</v>
      </c>
      <c r="D53" s="60">
        <v>11201005</v>
      </c>
      <c r="E53" s="60">
        <v>10481838</v>
      </c>
      <c r="F53" s="4">
        <f t="shared" si="0"/>
        <v>21.224296667247827</v>
      </c>
      <c r="G53" s="40">
        <f t="shared" si="1"/>
        <v>-2.0121657487682967</v>
      </c>
      <c r="H53" s="4">
        <f t="shared" si="2"/>
        <v>0.7170977519549292</v>
      </c>
      <c r="I53" s="4">
        <f t="shared" si="3"/>
        <v>0.42534719448588804</v>
      </c>
    </row>
    <row r="54" spans="1:9" ht="16.8" x14ac:dyDescent="0.3">
      <c r="A54" s="63" t="s">
        <v>194</v>
      </c>
      <c r="B54" s="60">
        <v>42377718</v>
      </c>
      <c r="C54" s="60">
        <v>13032349</v>
      </c>
      <c r="D54" s="60">
        <v>90176921</v>
      </c>
      <c r="E54" s="60">
        <v>10398813</v>
      </c>
      <c r="F54" s="4">
        <f t="shared" si="0"/>
        <v>112.793244317686</v>
      </c>
      <c r="G54" s="40">
        <f t="shared" si="1"/>
        <v>-20.207684738952281</v>
      </c>
      <c r="H54" s="4">
        <f t="shared" si="2"/>
        <v>5.7732022552723832</v>
      </c>
      <c r="I54" s="4">
        <f t="shared" si="3"/>
        <v>0.42197808585988267</v>
      </c>
    </row>
    <row r="55" spans="1:9" ht="16.8" x14ac:dyDescent="0.3">
      <c r="A55" s="63" t="s">
        <v>195</v>
      </c>
      <c r="B55" s="60">
        <v>2987399</v>
      </c>
      <c r="C55" s="60">
        <v>4037448</v>
      </c>
      <c r="D55" s="60">
        <v>5902758</v>
      </c>
      <c r="E55" s="60">
        <v>9928662</v>
      </c>
      <c r="F55" s="4">
        <f t="shared" si="0"/>
        <v>97.588537721275259</v>
      </c>
      <c r="G55" s="40">
        <f t="shared" si="1"/>
        <v>145.91430032040043</v>
      </c>
      <c r="H55" s="4">
        <f t="shared" si="2"/>
        <v>0.37789952706332813</v>
      </c>
      <c r="I55" s="4">
        <f t="shared" si="3"/>
        <v>0.40289961805349844</v>
      </c>
    </row>
    <row r="56" spans="1:9" ht="16.8" x14ac:dyDescent="0.3">
      <c r="A56" s="63" t="s">
        <v>196</v>
      </c>
      <c r="B56" s="60">
        <v>781246</v>
      </c>
      <c r="C56" s="60">
        <v>8028006</v>
      </c>
      <c r="D56" s="60">
        <v>898588</v>
      </c>
      <c r="E56" s="60">
        <v>9884983</v>
      </c>
      <c r="F56" s="4">
        <f t="shared" si="0"/>
        <v>15.019852901646843</v>
      </c>
      <c r="G56" s="40">
        <f t="shared" si="1"/>
        <v>23.131235826181481</v>
      </c>
      <c r="H56" s="4">
        <f t="shared" si="2"/>
        <v>5.752835881545236E-2</v>
      </c>
      <c r="I56" s="4">
        <f t="shared" si="3"/>
        <v>0.40112714836755703</v>
      </c>
    </row>
    <row r="57" spans="1:9" ht="16.8" x14ac:dyDescent="0.3">
      <c r="A57" s="63" t="s">
        <v>197</v>
      </c>
      <c r="B57" s="60">
        <v>4541136</v>
      </c>
      <c r="C57" s="60">
        <v>4041447</v>
      </c>
      <c r="D57" s="60">
        <v>7494777</v>
      </c>
      <c r="E57" s="60">
        <v>9463543</v>
      </c>
      <c r="F57" s="4">
        <f t="shared" si="0"/>
        <v>65.041897005506996</v>
      </c>
      <c r="G57" s="40">
        <f t="shared" si="1"/>
        <v>134.1622443644566</v>
      </c>
      <c r="H57" s="4">
        <f t="shared" si="2"/>
        <v>0.47982192116720845</v>
      </c>
      <c r="I57" s="4">
        <f t="shared" si="3"/>
        <v>0.38402534602677174</v>
      </c>
    </row>
    <row r="58" spans="1:9" x14ac:dyDescent="0.3">
      <c r="A58" s="63" t="s">
        <v>198</v>
      </c>
      <c r="B58" s="60">
        <v>1362616</v>
      </c>
      <c r="C58" s="60">
        <v>6544020</v>
      </c>
      <c r="D58" s="60">
        <v>1067873</v>
      </c>
      <c r="E58" s="60">
        <v>8282295</v>
      </c>
      <c r="F58" s="4">
        <f t="shared" si="0"/>
        <v>-21.630672177634779</v>
      </c>
      <c r="G58" s="40">
        <f t="shared" si="1"/>
        <v>26.56280084718567</v>
      </c>
      <c r="H58" s="4">
        <f t="shared" si="2"/>
        <v>6.8366126760354626E-2</v>
      </c>
      <c r="I58" s="4">
        <f t="shared" si="3"/>
        <v>0.33609095486445206</v>
      </c>
    </row>
    <row r="59" spans="1:9" x14ac:dyDescent="0.3">
      <c r="A59" s="63" t="s">
        <v>199</v>
      </c>
      <c r="B59" s="60">
        <v>6117</v>
      </c>
      <c r="C59" s="60">
        <v>5200790</v>
      </c>
      <c r="D59" s="60">
        <v>48301</v>
      </c>
      <c r="E59" s="60">
        <v>7042227</v>
      </c>
      <c r="F59" s="4">
        <f t="shared" si="0"/>
        <v>689.61909432728464</v>
      </c>
      <c r="G59" s="40">
        <f t="shared" si="1"/>
        <v>35.406870879231803</v>
      </c>
      <c r="H59" s="4">
        <f t="shared" si="2"/>
        <v>3.0922706058228735E-3</v>
      </c>
      <c r="I59" s="4">
        <f t="shared" si="3"/>
        <v>0.28576968060208258</v>
      </c>
    </row>
    <row r="60" spans="1:9" ht="16.8" x14ac:dyDescent="0.3">
      <c r="A60" s="63" t="s">
        <v>200</v>
      </c>
      <c r="B60" s="60">
        <v>1431400</v>
      </c>
      <c r="C60" s="60">
        <v>5656860</v>
      </c>
      <c r="D60" s="60">
        <v>1460357</v>
      </c>
      <c r="E60" s="60">
        <v>7001416</v>
      </c>
      <c r="F60" s="4">
        <f t="shared" si="0"/>
        <v>2.0229844907083958</v>
      </c>
      <c r="G60" s="40">
        <f t="shared" si="1"/>
        <v>23.768592470027542</v>
      </c>
      <c r="H60" s="4">
        <f t="shared" si="2"/>
        <v>9.3493282232410796E-2</v>
      </c>
      <c r="I60" s="4">
        <f t="shared" si="3"/>
        <v>0.28411359277147852</v>
      </c>
    </row>
    <row r="61" spans="1:9" x14ac:dyDescent="0.3">
      <c r="A61" s="63" t="s">
        <v>201</v>
      </c>
      <c r="B61" s="60">
        <v>326036</v>
      </c>
      <c r="C61" s="60">
        <v>6435838</v>
      </c>
      <c r="D61" s="60">
        <v>519947</v>
      </c>
      <c r="E61" s="60">
        <v>6692501</v>
      </c>
      <c r="F61" s="4">
        <f t="shared" si="0"/>
        <v>59.475334012194992</v>
      </c>
      <c r="G61" s="40">
        <f t="shared" si="1"/>
        <v>3.9880276663272269</v>
      </c>
      <c r="H61" s="4">
        <f t="shared" si="2"/>
        <v>3.3287443835237067E-2</v>
      </c>
      <c r="I61" s="4">
        <f t="shared" si="3"/>
        <v>0.27157799275699551</v>
      </c>
    </row>
    <row r="62" spans="1:9" ht="16.8" x14ac:dyDescent="0.3">
      <c r="A62" s="63" t="s">
        <v>202</v>
      </c>
      <c r="B62" s="60">
        <v>1975659</v>
      </c>
      <c r="C62" s="60">
        <v>5164062</v>
      </c>
      <c r="D62" s="60">
        <v>1647026</v>
      </c>
      <c r="E62" s="60">
        <v>6656757</v>
      </c>
      <c r="F62" s="4">
        <f t="shared" si="0"/>
        <v>-16.634095256317011</v>
      </c>
      <c r="G62" s="40">
        <f t="shared" si="1"/>
        <v>28.905443040769086</v>
      </c>
      <c r="H62" s="4">
        <f t="shared" si="2"/>
        <v>0.10544398846454575</v>
      </c>
      <c r="I62" s="4">
        <f t="shared" si="3"/>
        <v>0.27012752098671022</v>
      </c>
    </row>
    <row r="63" spans="1:9" ht="16.8" x14ac:dyDescent="0.3">
      <c r="A63" s="63" t="s">
        <v>203</v>
      </c>
      <c r="B63" s="60">
        <v>3134849</v>
      </c>
      <c r="C63" s="60">
        <v>6291157</v>
      </c>
      <c r="D63" s="60">
        <v>3880828</v>
      </c>
      <c r="E63" s="60">
        <v>6218320</v>
      </c>
      <c r="F63" s="4">
        <f t="shared" si="0"/>
        <v>23.796329583976771</v>
      </c>
      <c r="G63" s="40">
        <f t="shared" si="1"/>
        <v>-1.1577679590574519</v>
      </c>
      <c r="H63" s="4">
        <f t="shared" si="2"/>
        <v>0.24845386949865159</v>
      </c>
      <c r="I63" s="4">
        <f t="shared" si="3"/>
        <v>0.25233598977731653</v>
      </c>
    </row>
    <row r="64" spans="1:9" ht="16.8" x14ac:dyDescent="0.3">
      <c r="A64" s="63" t="s">
        <v>204</v>
      </c>
      <c r="B64" s="60">
        <v>238759</v>
      </c>
      <c r="C64" s="60">
        <v>6733596</v>
      </c>
      <c r="D64" s="60">
        <v>377208</v>
      </c>
      <c r="E64" s="60">
        <v>5710908</v>
      </c>
      <c r="F64" s="4">
        <f t="shared" si="0"/>
        <v>57.986924053124682</v>
      </c>
      <c r="G64" s="40">
        <f t="shared" si="1"/>
        <v>-15.187843167306141</v>
      </c>
      <c r="H64" s="4">
        <f t="shared" si="2"/>
        <v>2.4149173116110111E-2</v>
      </c>
      <c r="I64" s="4">
        <f t="shared" si="3"/>
        <v>0.2317454911788385</v>
      </c>
    </row>
    <row r="65" spans="1:9" ht="16.8" x14ac:dyDescent="0.3">
      <c r="A65" s="63" t="s">
        <v>205</v>
      </c>
      <c r="B65" s="60">
        <v>52916</v>
      </c>
      <c r="C65" s="60">
        <v>10210278</v>
      </c>
      <c r="D65" s="60">
        <v>76972</v>
      </c>
      <c r="E65" s="60">
        <v>5286270</v>
      </c>
      <c r="F65" s="4">
        <f t="shared" si="0"/>
        <v>45.460730213923966</v>
      </c>
      <c r="G65" s="40">
        <f t="shared" si="1"/>
        <v>-48.225993454830515</v>
      </c>
      <c r="H65" s="4">
        <f t="shared" si="2"/>
        <v>4.9278121171693794E-3</v>
      </c>
      <c r="I65" s="4">
        <f t="shared" si="3"/>
        <v>0.21451391576505144</v>
      </c>
    </row>
    <row r="66" spans="1:9" ht="16.8" x14ac:dyDescent="0.3">
      <c r="A66" s="63" t="s">
        <v>206</v>
      </c>
      <c r="B66" s="60">
        <v>598813</v>
      </c>
      <c r="C66" s="60">
        <v>2878786</v>
      </c>
      <c r="D66" s="60">
        <v>611046</v>
      </c>
      <c r="E66" s="60">
        <v>5239747</v>
      </c>
      <c r="F66" s="4">
        <f t="shared" si="0"/>
        <v>2.0428748206869187</v>
      </c>
      <c r="G66" s="40">
        <f t="shared" si="1"/>
        <v>82.012382997555221</v>
      </c>
      <c r="H66" s="4">
        <f t="shared" si="2"/>
        <v>3.9119678362883659E-2</v>
      </c>
      <c r="I66" s="4">
        <f t="shared" si="3"/>
        <v>0.2126260381305119</v>
      </c>
    </row>
    <row r="67" spans="1:9" ht="16.8" x14ac:dyDescent="0.3">
      <c r="A67" s="63" t="s">
        <v>207</v>
      </c>
      <c r="B67" s="60">
        <v>7068317</v>
      </c>
      <c r="C67" s="60">
        <v>5224699</v>
      </c>
      <c r="D67" s="60">
        <v>11808756</v>
      </c>
      <c r="E67" s="60">
        <v>4883467</v>
      </c>
      <c r="F67" s="4">
        <f t="shared" si="0"/>
        <v>67.066021515447034</v>
      </c>
      <c r="G67" s="40">
        <f t="shared" si="1"/>
        <v>-6.5311322240764582</v>
      </c>
      <c r="H67" s="4">
        <f t="shared" si="2"/>
        <v>0.75600648164912709</v>
      </c>
      <c r="I67" s="4">
        <f t="shared" si="3"/>
        <v>0.19816839258672156</v>
      </c>
    </row>
    <row r="68" spans="1:9" x14ac:dyDescent="0.3">
      <c r="A68" s="63" t="s">
        <v>208</v>
      </c>
      <c r="B68" s="60">
        <v>301157</v>
      </c>
      <c r="C68" s="60">
        <v>3562824</v>
      </c>
      <c r="D68" s="60">
        <v>127041</v>
      </c>
      <c r="E68" s="60">
        <v>4391658</v>
      </c>
      <c r="F68" s="4">
        <f t="shared" si="0"/>
        <v>-57.81569081907444</v>
      </c>
      <c r="G68" s="40">
        <f t="shared" si="1"/>
        <v>23.263400044459104</v>
      </c>
      <c r="H68" s="4">
        <f t="shared" si="2"/>
        <v>8.1332715685874749E-3</v>
      </c>
      <c r="I68" s="4">
        <f t="shared" si="3"/>
        <v>0.17821105510708199</v>
      </c>
    </row>
    <row r="69" spans="1:9" ht="16.8" x14ac:dyDescent="0.3">
      <c r="A69" s="63" t="s">
        <v>209</v>
      </c>
      <c r="B69" s="60">
        <v>442750</v>
      </c>
      <c r="C69" s="60">
        <v>5880098</v>
      </c>
      <c r="D69" s="60">
        <v>737145</v>
      </c>
      <c r="E69" s="60">
        <v>4385034</v>
      </c>
      <c r="F69" s="4">
        <f t="shared" si="0"/>
        <v>66.492377188029366</v>
      </c>
      <c r="G69" s="40">
        <f t="shared" si="1"/>
        <v>-25.425834739489034</v>
      </c>
      <c r="H69" s="4">
        <f t="shared" si="2"/>
        <v>4.7192642299937929E-2</v>
      </c>
      <c r="I69" s="4">
        <f t="shared" si="3"/>
        <v>0.177942256847056</v>
      </c>
    </row>
    <row r="70" spans="1:9" ht="16.8" x14ac:dyDescent="0.3">
      <c r="A70" s="63" t="s">
        <v>210</v>
      </c>
      <c r="B70" s="60">
        <v>1643750</v>
      </c>
      <c r="C70" s="60">
        <v>2559650</v>
      </c>
      <c r="D70" s="60">
        <v>2530345</v>
      </c>
      <c r="E70" s="60">
        <v>4180877</v>
      </c>
      <c r="F70" s="4">
        <f t="shared" si="0"/>
        <v>53.937338403041821</v>
      </c>
      <c r="G70" s="40">
        <f t="shared" si="1"/>
        <v>63.337839157697346</v>
      </c>
      <c r="H70" s="4">
        <f t="shared" si="2"/>
        <v>0.16199481306993394</v>
      </c>
      <c r="I70" s="4">
        <f t="shared" si="3"/>
        <v>0.1696576785903938</v>
      </c>
    </row>
    <row r="71" spans="1:9" ht="16.8" x14ac:dyDescent="0.3">
      <c r="A71" s="63" t="s">
        <v>211</v>
      </c>
      <c r="B71" s="60">
        <v>43975</v>
      </c>
      <c r="C71" s="60">
        <v>1150173</v>
      </c>
      <c r="D71" s="60">
        <v>51708</v>
      </c>
      <c r="E71" s="60">
        <v>4067191</v>
      </c>
      <c r="F71" s="4">
        <f t="shared" si="0"/>
        <v>17.584991472427518</v>
      </c>
      <c r="G71" s="40">
        <f t="shared" si="1"/>
        <v>253.61558652480977</v>
      </c>
      <c r="H71" s="4">
        <f t="shared" si="2"/>
        <v>3.3103896086186446E-3</v>
      </c>
      <c r="I71" s="4">
        <f t="shared" si="3"/>
        <v>0.16504436352558144</v>
      </c>
    </row>
    <row r="72" spans="1:9" ht="16.8" x14ac:dyDescent="0.3">
      <c r="A72" s="63" t="s">
        <v>212</v>
      </c>
      <c r="B72" s="60">
        <v>1501964</v>
      </c>
      <c r="C72" s="60">
        <v>8258404</v>
      </c>
      <c r="D72" s="60">
        <v>1953349</v>
      </c>
      <c r="E72" s="60">
        <v>3958565</v>
      </c>
      <c r="F72" s="4">
        <f t="shared" si="0"/>
        <v>30.052983959668808</v>
      </c>
      <c r="G72" s="40">
        <f t="shared" si="1"/>
        <v>-52.066222480760203</v>
      </c>
      <c r="H72" s="4">
        <f t="shared" si="2"/>
        <v>0.12505504431820261</v>
      </c>
      <c r="I72" s="4">
        <f t="shared" si="3"/>
        <v>0.16063638046495562</v>
      </c>
    </row>
    <row r="73" spans="1:9" ht="16.8" x14ac:dyDescent="0.3">
      <c r="A73" s="63" t="s">
        <v>213</v>
      </c>
      <c r="B73" s="60">
        <v>197649</v>
      </c>
      <c r="C73" s="60">
        <v>4435324</v>
      </c>
      <c r="D73" s="60">
        <v>397604</v>
      </c>
      <c r="E73" s="60">
        <v>3893618</v>
      </c>
      <c r="F73" s="4">
        <f t="shared" si="0"/>
        <v>101.16671473167079</v>
      </c>
      <c r="G73" s="40">
        <f t="shared" si="1"/>
        <v>-12.213448217086281</v>
      </c>
      <c r="H73" s="4">
        <f t="shared" si="2"/>
        <v>2.5454942174232369E-2</v>
      </c>
      <c r="I73" s="4">
        <f t="shared" si="3"/>
        <v>0.15800086709027125</v>
      </c>
    </row>
    <row r="74" spans="1:9" ht="16.8" x14ac:dyDescent="0.3">
      <c r="A74" s="63" t="s">
        <v>214</v>
      </c>
      <c r="B74" s="60">
        <v>23000</v>
      </c>
      <c r="C74" s="60">
        <v>2796951</v>
      </c>
      <c r="D74" s="67">
        <v>0</v>
      </c>
      <c r="E74" s="60">
        <v>3819192</v>
      </c>
      <c r="F74" s="4">
        <f t="shared" si="0"/>
        <v>-100</v>
      </c>
      <c r="G74" s="40">
        <f t="shared" si="1"/>
        <v>36.548405746114241</v>
      </c>
      <c r="H74" s="4">
        <f t="shared" si="2"/>
        <v>0</v>
      </c>
      <c r="I74" s="4">
        <f t="shared" si="3"/>
        <v>0.15498070113304058</v>
      </c>
    </row>
    <row r="75" spans="1:9" ht="16.8" x14ac:dyDescent="0.3">
      <c r="A75" s="63" t="s">
        <v>215</v>
      </c>
      <c r="B75" s="60">
        <v>122878</v>
      </c>
      <c r="C75" s="60">
        <v>3633106</v>
      </c>
      <c r="D75" s="60">
        <v>409748</v>
      </c>
      <c r="E75" s="60">
        <v>3457431</v>
      </c>
      <c r="F75" s="4">
        <f t="shared" si="0"/>
        <v>233.45920343755597</v>
      </c>
      <c r="G75" s="40">
        <f t="shared" si="1"/>
        <v>-4.8353942879728891</v>
      </c>
      <c r="H75" s="4">
        <f t="shared" si="2"/>
        <v>2.6232411258456566E-2</v>
      </c>
      <c r="I75" s="4">
        <f t="shared" si="3"/>
        <v>0.14030063963767983</v>
      </c>
    </row>
    <row r="76" spans="1:9" ht="33.6" x14ac:dyDescent="0.3">
      <c r="A76" s="63" t="s">
        <v>216</v>
      </c>
      <c r="B76" s="67">
        <v>0</v>
      </c>
      <c r="C76" s="60">
        <v>2534241</v>
      </c>
      <c r="D76" s="60">
        <v>3100</v>
      </c>
      <c r="E76" s="60">
        <v>3418687</v>
      </c>
      <c r="F76" s="4" t="e">
        <f t="shared" si="0"/>
        <v>#DIV/0!</v>
      </c>
      <c r="G76" s="40">
        <f t="shared" si="1"/>
        <v>34.899837860724375</v>
      </c>
      <c r="H76" s="4">
        <f t="shared" si="2"/>
        <v>1.9846460483325209E-4</v>
      </c>
      <c r="I76" s="4">
        <f t="shared" si="3"/>
        <v>0.13872842952499145</v>
      </c>
    </row>
    <row r="77" spans="1:9" ht="16.8" x14ac:dyDescent="0.3">
      <c r="A77" s="63" t="s">
        <v>217</v>
      </c>
      <c r="B77" s="60">
        <v>535722</v>
      </c>
      <c r="C77" s="60">
        <v>4434561</v>
      </c>
      <c r="D77" s="60">
        <v>547696</v>
      </c>
      <c r="E77" s="60">
        <v>3251981</v>
      </c>
      <c r="F77" s="4">
        <f t="shared" ref="F77:F140" si="4">D77/B77*100-100</f>
        <v>2.2351144810181438</v>
      </c>
      <c r="G77" s="40">
        <f t="shared" ref="G77:G140" si="5">E77/C77*100-100</f>
        <v>-26.667352191118809</v>
      </c>
      <c r="H77" s="4">
        <f t="shared" ref="H77:H140" si="6">D77/$D$196*100</f>
        <v>3.5063958131855748E-2</v>
      </c>
      <c r="I77" s="4">
        <f t="shared" ref="I77:I140" si="7">E77/$E$196*100</f>
        <v>0.1319635921554419</v>
      </c>
    </row>
    <row r="78" spans="1:9" ht="16.8" x14ac:dyDescent="0.3">
      <c r="A78" s="63" t="s">
        <v>218</v>
      </c>
      <c r="B78" s="60">
        <v>162917</v>
      </c>
      <c r="C78" s="60">
        <v>1834827</v>
      </c>
      <c r="D78" s="60">
        <v>3862</v>
      </c>
      <c r="E78" s="60">
        <v>2766609</v>
      </c>
      <c r="F78" s="4">
        <f t="shared" si="4"/>
        <v>-97.629467765794857</v>
      </c>
      <c r="G78" s="40">
        <f t="shared" si="5"/>
        <v>50.783098352051724</v>
      </c>
      <c r="H78" s="4">
        <f t="shared" si="6"/>
        <v>2.4724848511807081E-4</v>
      </c>
      <c r="I78" s="4">
        <f t="shared" si="7"/>
        <v>0.11226746457915189</v>
      </c>
    </row>
    <row r="79" spans="1:9" ht="25.2" x14ac:dyDescent="0.3">
      <c r="A79" s="63" t="s">
        <v>219</v>
      </c>
      <c r="B79" s="60">
        <v>721191</v>
      </c>
      <c r="C79" s="60">
        <v>2403602</v>
      </c>
      <c r="D79" s="60">
        <v>1275111</v>
      </c>
      <c r="E79" s="60">
        <v>2753658</v>
      </c>
      <c r="F79" s="4">
        <f t="shared" si="4"/>
        <v>76.806282940302907</v>
      </c>
      <c r="G79" s="40">
        <f t="shared" si="5"/>
        <v>14.563808816933914</v>
      </c>
      <c r="H79" s="4">
        <f t="shared" si="6"/>
        <v>8.1633677655978343E-2</v>
      </c>
      <c r="I79" s="4">
        <f t="shared" si="7"/>
        <v>0.11174192015499779</v>
      </c>
    </row>
    <row r="80" spans="1:9" ht="16.8" x14ac:dyDescent="0.3">
      <c r="A80" s="63" t="s">
        <v>220</v>
      </c>
      <c r="B80" s="60">
        <v>44964</v>
      </c>
      <c r="C80" s="60">
        <v>3092850</v>
      </c>
      <c r="D80" s="60">
        <v>980954</v>
      </c>
      <c r="E80" s="60">
        <v>2580097</v>
      </c>
      <c r="F80" s="4">
        <f t="shared" si="4"/>
        <v>2081.6430922515788</v>
      </c>
      <c r="G80" s="40">
        <f t="shared" si="5"/>
        <v>-16.578657225536318</v>
      </c>
      <c r="H80" s="4">
        <f t="shared" si="6"/>
        <v>6.2801499345031597E-2</v>
      </c>
      <c r="I80" s="4">
        <f t="shared" si="7"/>
        <v>0.10469891067305717</v>
      </c>
    </row>
    <row r="81" spans="1:9" x14ac:dyDescent="0.3">
      <c r="A81" s="63" t="s">
        <v>221</v>
      </c>
      <c r="B81" s="60">
        <v>2541</v>
      </c>
      <c r="C81" s="60">
        <v>3614964</v>
      </c>
      <c r="D81" s="67">
        <v>0</v>
      </c>
      <c r="E81" s="60">
        <v>2574034</v>
      </c>
      <c r="F81" s="4">
        <f t="shared" si="4"/>
        <v>-100</v>
      </c>
      <c r="G81" s="40">
        <f t="shared" si="5"/>
        <v>-28.7950308772093</v>
      </c>
      <c r="H81" s="4">
        <f t="shared" si="6"/>
        <v>0</v>
      </c>
      <c r="I81" s="4">
        <f t="shared" si="7"/>
        <v>0.10445287748306056</v>
      </c>
    </row>
    <row r="82" spans="1:9" x14ac:dyDescent="0.3">
      <c r="A82" s="63" t="s">
        <v>222</v>
      </c>
      <c r="B82" s="60">
        <v>48059</v>
      </c>
      <c r="C82" s="60">
        <v>2631759</v>
      </c>
      <c r="D82" s="60">
        <v>380527</v>
      </c>
      <c r="E82" s="60">
        <v>2453163</v>
      </c>
      <c r="F82" s="4">
        <f t="shared" si="4"/>
        <v>691.79133981148175</v>
      </c>
      <c r="G82" s="40">
        <f t="shared" si="5"/>
        <v>-6.7861836893119687</v>
      </c>
      <c r="H82" s="4">
        <f t="shared" si="6"/>
        <v>2.4361658284962225E-2</v>
      </c>
      <c r="I82" s="4">
        <f t="shared" si="7"/>
        <v>9.9547999088192798E-2</v>
      </c>
    </row>
    <row r="83" spans="1:9" ht="25.2" x14ac:dyDescent="0.3">
      <c r="A83" s="63" t="s">
        <v>223</v>
      </c>
      <c r="B83" s="60">
        <v>25510</v>
      </c>
      <c r="C83" s="60">
        <v>2044136</v>
      </c>
      <c r="D83" s="60">
        <v>12827</v>
      </c>
      <c r="E83" s="60">
        <v>2401757</v>
      </c>
      <c r="F83" s="4">
        <f t="shared" si="4"/>
        <v>-49.717757742061941</v>
      </c>
      <c r="G83" s="40">
        <f t="shared" si="5"/>
        <v>17.494970980404446</v>
      </c>
      <c r="H83" s="4">
        <f t="shared" si="6"/>
        <v>8.2119531812778186E-4</v>
      </c>
      <c r="I83" s="4">
        <f t="shared" si="7"/>
        <v>9.746197201166848E-2</v>
      </c>
    </row>
    <row r="84" spans="1:9" ht="16.8" x14ac:dyDescent="0.3">
      <c r="A84" s="63" t="s">
        <v>224</v>
      </c>
      <c r="B84" s="67">
        <v>0</v>
      </c>
      <c r="C84" s="60">
        <v>1195286</v>
      </c>
      <c r="D84" s="67">
        <v>0</v>
      </c>
      <c r="E84" s="60">
        <v>2056023</v>
      </c>
      <c r="F84" s="4" t="e">
        <f t="shared" si="4"/>
        <v>#DIV/0!</v>
      </c>
      <c r="G84" s="40">
        <f t="shared" si="5"/>
        <v>72.010966413059293</v>
      </c>
      <c r="H84" s="4">
        <f t="shared" si="6"/>
        <v>0</v>
      </c>
      <c r="I84" s="4">
        <f t="shared" si="7"/>
        <v>8.3432277320872453E-2</v>
      </c>
    </row>
    <row r="85" spans="1:9" ht="16.8" x14ac:dyDescent="0.3">
      <c r="A85" s="63" t="s">
        <v>225</v>
      </c>
      <c r="B85" s="60">
        <v>1268213</v>
      </c>
      <c r="C85" s="60">
        <v>3921969</v>
      </c>
      <c r="D85" s="60">
        <v>2263144</v>
      </c>
      <c r="E85" s="60">
        <v>2008836</v>
      </c>
      <c r="F85" s="4">
        <f t="shared" si="4"/>
        <v>78.451411553106624</v>
      </c>
      <c r="G85" s="40">
        <f t="shared" si="5"/>
        <v>-48.779911314954305</v>
      </c>
      <c r="H85" s="4">
        <f t="shared" si="6"/>
        <v>0.14488838052927269</v>
      </c>
      <c r="I85" s="4">
        <f t="shared" si="7"/>
        <v>8.1517454933214342E-2</v>
      </c>
    </row>
    <row r="86" spans="1:9" ht="16.8" x14ac:dyDescent="0.3">
      <c r="A86" s="63" t="s">
        <v>226</v>
      </c>
      <c r="B86" s="60">
        <v>1178</v>
      </c>
      <c r="C86" s="60">
        <v>4931691</v>
      </c>
      <c r="D86" s="67">
        <v>0</v>
      </c>
      <c r="E86" s="60">
        <v>1808299</v>
      </c>
      <c r="F86" s="4">
        <f t="shared" si="4"/>
        <v>-100</v>
      </c>
      <c r="G86" s="40">
        <f t="shared" si="5"/>
        <v>-63.333083925979956</v>
      </c>
      <c r="H86" s="4">
        <f t="shared" si="6"/>
        <v>0</v>
      </c>
      <c r="I86" s="4">
        <f t="shared" si="7"/>
        <v>7.3379774276385201E-2</v>
      </c>
    </row>
    <row r="87" spans="1:9" ht="25.2" x14ac:dyDescent="0.3">
      <c r="A87" s="63" t="s">
        <v>227</v>
      </c>
      <c r="B87" s="67">
        <v>0</v>
      </c>
      <c r="C87" s="60">
        <v>222809</v>
      </c>
      <c r="D87" s="67">
        <v>0</v>
      </c>
      <c r="E87" s="60">
        <v>1712034</v>
      </c>
      <c r="F87" s="4" t="e">
        <f t="shared" si="4"/>
        <v>#DIV/0!</v>
      </c>
      <c r="G87" s="40">
        <f t="shared" si="5"/>
        <v>668.38637577476675</v>
      </c>
      <c r="H87" s="4">
        <f t="shared" si="6"/>
        <v>0</v>
      </c>
      <c r="I87" s="4">
        <f t="shared" si="7"/>
        <v>6.9473393765907554E-2</v>
      </c>
    </row>
    <row r="88" spans="1:9" ht="25.2" x14ac:dyDescent="0.3">
      <c r="A88" s="63" t="s">
        <v>228</v>
      </c>
      <c r="B88" s="60">
        <v>759973</v>
      </c>
      <c r="C88" s="60">
        <v>4193707</v>
      </c>
      <c r="D88" s="60">
        <v>1015478</v>
      </c>
      <c r="E88" s="60">
        <v>1676151</v>
      </c>
      <c r="F88" s="4">
        <f t="shared" si="4"/>
        <v>33.620273351816451</v>
      </c>
      <c r="G88" s="40">
        <f t="shared" si="5"/>
        <v>-60.031757106540823</v>
      </c>
      <c r="H88" s="4">
        <f t="shared" si="6"/>
        <v>6.501175483447133E-2</v>
      </c>
      <c r="I88" s="4">
        <f t="shared" si="7"/>
        <v>6.8017281452424264E-2</v>
      </c>
    </row>
    <row r="89" spans="1:9" ht="25.2" x14ac:dyDescent="0.3">
      <c r="A89" s="63" t="s">
        <v>229</v>
      </c>
      <c r="B89" s="60">
        <v>957921</v>
      </c>
      <c r="C89" s="60">
        <v>2876832</v>
      </c>
      <c r="D89" s="60">
        <v>1062173</v>
      </c>
      <c r="E89" s="60">
        <v>1595911</v>
      </c>
      <c r="F89" s="4">
        <f t="shared" si="4"/>
        <v>10.883152159729235</v>
      </c>
      <c r="G89" s="40">
        <f t="shared" si="5"/>
        <v>-44.525401552819211</v>
      </c>
      <c r="H89" s="4">
        <f t="shared" si="6"/>
        <v>6.8001207970822528E-2</v>
      </c>
      <c r="I89" s="4">
        <f t="shared" si="7"/>
        <v>6.4761186587616426E-2</v>
      </c>
    </row>
    <row r="90" spans="1:9" ht="16.8" x14ac:dyDescent="0.3">
      <c r="A90" s="63" t="s">
        <v>230</v>
      </c>
      <c r="B90" s="60">
        <v>187719</v>
      </c>
      <c r="C90" s="60">
        <v>1839752</v>
      </c>
      <c r="D90" s="67">
        <v>0</v>
      </c>
      <c r="E90" s="60">
        <v>1521671</v>
      </c>
      <c r="F90" s="4">
        <f t="shared" si="4"/>
        <v>-100</v>
      </c>
      <c r="G90" s="40">
        <f t="shared" si="5"/>
        <v>-17.289341172071019</v>
      </c>
      <c r="H90" s="4">
        <f t="shared" si="6"/>
        <v>0</v>
      </c>
      <c r="I90" s="4">
        <f t="shared" si="7"/>
        <v>6.1748568407614751E-2</v>
      </c>
    </row>
    <row r="91" spans="1:9" ht="16.8" x14ac:dyDescent="0.3">
      <c r="A91" s="63" t="s">
        <v>231</v>
      </c>
      <c r="B91" s="60">
        <v>101073</v>
      </c>
      <c r="C91" s="60">
        <v>1274174</v>
      </c>
      <c r="D91" s="60">
        <v>232366</v>
      </c>
      <c r="E91" s="60">
        <v>1373911</v>
      </c>
      <c r="F91" s="4">
        <f t="shared" si="4"/>
        <v>129.89918177950591</v>
      </c>
      <c r="G91" s="40">
        <f t="shared" si="5"/>
        <v>7.8275808484555398</v>
      </c>
      <c r="H91" s="4">
        <f t="shared" si="6"/>
        <v>1.4876266569897887E-2</v>
      </c>
      <c r="I91" s="4">
        <f t="shared" si="7"/>
        <v>5.5752549249788161E-2</v>
      </c>
    </row>
    <row r="92" spans="1:9" ht="16.8" x14ac:dyDescent="0.3">
      <c r="A92" s="63" t="s">
        <v>232</v>
      </c>
      <c r="B92" s="60">
        <v>271488</v>
      </c>
      <c r="C92" s="60">
        <v>977764</v>
      </c>
      <c r="D92" s="60">
        <v>46632</v>
      </c>
      <c r="E92" s="60">
        <v>1364674</v>
      </c>
      <c r="F92" s="4">
        <f t="shared" si="4"/>
        <v>-82.823550212164065</v>
      </c>
      <c r="G92" s="40">
        <f t="shared" si="5"/>
        <v>39.57089849902431</v>
      </c>
      <c r="H92" s="4">
        <f t="shared" si="6"/>
        <v>2.9854198234142613E-3</v>
      </c>
      <c r="I92" s="4">
        <f t="shared" si="7"/>
        <v>5.5377716893529057E-2</v>
      </c>
    </row>
    <row r="93" spans="1:9" ht="16.8" x14ac:dyDescent="0.3">
      <c r="A93" s="63" t="s">
        <v>233</v>
      </c>
      <c r="B93" s="60">
        <v>160523</v>
      </c>
      <c r="C93" s="60">
        <v>1555417</v>
      </c>
      <c r="D93" s="60">
        <v>5038</v>
      </c>
      <c r="E93" s="60">
        <v>1214670</v>
      </c>
      <c r="F93" s="4">
        <f t="shared" si="4"/>
        <v>-96.861508942643738</v>
      </c>
      <c r="G93" s="40">
        <f t="shared" si="5"/>
        <v>-21.907115583795218</v>
      </c>
      <c r="H93" s="4">
        <f t="shared" si="6"/>
        <v>3.2253699327416897E-4</v>
      </c>
      <c r="I93" s="4">
        <f t="shared" si="7"/>
        <v>4.9290637455584957E-2</v>
      </c>
    </row>
    <row r="94" spans="1:9" x14ac:dyDescent="0.3">
      <c r="A94" s="63" t="s">
        <v>234</v>
      </c>
      <c r="B94" s="67">
        <v>0</v>
      </c>
      <c r="C94" s="60">
        <v>249113</v>
      </c>
      <c r="D94" s="60">
        <v>2645</v>
      </c>
      <c r="E94" s="60">
        <v>1160427</v>
      </c>
      <c r="F94" s="4" t="e">
        <f t="shared" si="4"/>
        <v>#DIV/0!</v>
      </c>
      <c r="G94" s="40">
        <f t="shared" si="5"/>
        <v>365.82354192675615</v>
      </c>
      <c r="H94" s="4">
        <f t="shared" si="6"/>
        <v>1.6933512251095215E-4</v>
      </c>
      <c r="I94" s="4">
        <f t="shared" si="7"/>
        <v>4.7089486486594778E-2</v>
      </c>
    </row>
    <row r="95" spans="1:9" ht="16.8" x14ac:dyDescent="0.3">
      <c r="A95" s="63" t="s">
        <v>235</v>
      </c>
      <c r="B95" s="60">
        <v>202094</v>
      </c>
      <c r="C95" s="60">
        <v>4955068</v>
      </c>
      <c r="D95" s="60">
        <v>199293</v>
      </c>
      <c r="E95" s="60">
        <v>1138763</v>
      </c>
      <c r="F95" s="4">
        <f t="shared" si="4"/>
        <v>-1.3859886983285037</v>
      </c>
      <c r="G95" s="40">
        <f t="shared" si="5"/>
        <v>-77.018216500762449</v>
      </c>
      <c r="H95" s="4">
        <f t="shared" si="6"/>
        <v>1.2758905319688161E-2</v>
      </c>
      <c r="I95" s="4">
        <f t="shared" si="7"/>
        <v>4.6210373336654634E-2</v>
      </c>
    </row>
    <row r="96" spans="1:9" ht="16.8" x14ac:dyDescent="0.3">
      <c r="A96" s="63" t="s">
        <v>236</v>
      </c>
      <c r="B96" s="67">
        <v>0</v>
      </c>
      <c r="C96" s="60">
        <v>978060</v>
      </c>
      <c r="D96" s="67">
        <v>0</v>
      </c>
      <c r="E96" s="60">
        <v>1071321</v>
      </c>
      <c r="F96" s="4" t="e">
        <f t="shared" si="4"/>
        <v>#DIV/0!</v>
      </c>
      <c r="G96" s="40">
        <f t="shared" si="5"/>
        <v>9.5353045825409453</v>
      </c>
      <c r="H96" s="4">
        <f t="shared" si="6"/>
        <v>0</v>
      </c>
      <c r="I96" s="4">
        <f t="shared" si="7"/>
        <v>4.3473614240538354E-2</v>
      </c>
    </row>
    <row r="97" spans="1:9" x14ac:dyDescent="0.3">
      <c r="A97" s="63" t="s">
        <v>237</v>
      </c>
      <c r="B97" s="60">
        <v>3299828</v>
      </c>
      <c r="C97" s="60">
        <v>756012</v>
      </c>
      <c r="D97" s="60">
        <v>5291115</v>
      </c>
      <c r="E97" s="60">
        <v>1055580</v>
      </c>
      <c r="F97" s="4">
        <f t="shared" si="4"/>
        <v>60.34517556672651</v>
      </c>
      <c r="G97" s="40">
        <f t="shared" si="5"/>
        <v>39.624767860827603</v>
      </c>
      <c r="H97" s="4">
        <f t="shared" si="6"/>
        <v>0.338741628258804</v>
      </c>
      <c r="I97" s="4">
        <f t="shared" si="7"/>
        <v>4.2834853157949375E-2</v>
      </c>
    </row>
    <row r="98" spans="1:9" ht="16.8" x14ac:dyDescent="0.3">
      <c r="A98" s="63" t="s">
        <v>238</v>
      </c>
      <c r="B98" s="67">
        <v>0</v>
      </c>
      <c r="C98" s="67">
        <v>0</v>
      </c>
      <c r="D98" s="67">
        <v>0</v>
      </c>
      <c r="E98" s="60">
        <v>1048160</v>
      </c>
      <c r="F98" s="4" t="e">
        <f t="shared" si="4"/>
        <v>#DIV/0!</v>
      </c>
      <c r="G98" s="40" t="e">
        <f t="shared" si="5"/>
        <v>#DIV/0!</v>
      </c>
      <c r="H98" s="4">
        <f t="shared" si="6"/>
        <v>0</v>
      </c>
      <c r="I98" s="4">
        <f t="shared" si="7"/>
        <v>4.2533753657739079E-2</v>
      </c>
    </row>
    <row r="99" spans="1:9" ht="16.8" x14ac:dyDescent="0.3">
      <c r="A99" s="63" t="s">
        <v>239</v>
      </c>
      <c r="B99" s="60">
        <v>97839</v>
      </c>
      <c r="C99" s="60">
        <v>635307</v>
      </c>
      <c r="D99" s="60">
        <v>172738</v>
      </c>
      <c r="E99" s="60">
        <v>1027200</v>
      </c>
      <c r="F99" s="4">
        <f t="shared" si="4"/>
        <v>76.553317184353887</v>
      </c>
      <c r="G99" s="40">
        <f t="shared" si="5"/>
        <v>61.685610264014088</v>
      </c>
      <c r="H99" s="4">
        <f t="shared" si="6"/>
        <v>1.1058831906350418E-2</v>
      </c>
      <c r="I99" s="4">
        <f t="shared" si="7"/>
        <v>4.1683208438816191E-2</v>
      </c>
    </row>
    <row r="100" spans="1:9" ht="25.2" x14ac:dyDescent="0.3">
      <c r="A100" s="63" t="s">
        <v>240</v>
      </c>
      <c r="B100" s="60">
        <v>677060</v>
      </c>
      <c r="C100" s="60">
        <v>115683</v>
      </c>
      <c r="D100" s="60">
        <v>259988</v>
      </c>
      <c r="E100" s="60">
        <v>954599</v>
      </c>
      <c r="F100" s="4">
        <f t="shared" si="4"/>
        <v>-61.600449000088616</v>
      </c>
      <c r="G100" s="40">
        <f t="shared" si="5"/>
        <v>725.18520439476845</v>
      </c>
      <c r="H100" s="4">
        <f t="shared" si="6"/>
        <v>1.6644650219802434E-2</v>
      </c>
      <c r="I100" s="4">
        <f t="shared" si="7"/>
        <v>3.8737099973214076E-2</v>
      </c>
    </row>
    <row r="101" spans="1:9" ht="16.8" x14ac:dyDescent="0.3">
      <c r="A101" s="63" t="s">
        <v>241</v>
      </c>
      <c r="B101" s="67">
        <v>0</v>
      </c>
      <c r="C101" s="60">
        <v>2921063</v>
      </c>
      <c r="D101" s="67">
        <v>0</v>
      </c>
      <c r="E101" s="60">
        <v>940593</v>
      </c>
      <c r="F101" s="4" t="e">
        <f t="shared" si="4"/>
        <v>#DIV/0!</v>
      </c>
      <c r="G101" s="40">
        <f t="shared" si="5"/>
        <v>-67.799633215716341</v>
      </c>
      <c r="H101" s="4">
        <f t="shared" si="6"/>
        <v>0</v>
      </c>
      <c r="I101" s="4">
        <f t="shared" si="7"/>
        <v>3.8168744231981543E-2</v>
      </c>
    </row>
    <row r="102" spans="1:9" ht="42" x14ac:dyDescent="0.3">
      <c r="A102" s="63" t="s">
        <v>242</v>
      </c>
      <c r="B102" s="67">
        <v>0</v>
      </c>
      <c r="C102" s="60">
        <v>59062</v>
      </c>
      <c r="D102" s="67">
        <v>0</v>
      </c>
      <c r="E102" s="60">
        <v>932745</v>
      </c>
      <c r="F102" s="4" t="e">
        <f t="shared" si="4"/>
        <v>#DIV/0!</v>
      </c>
      <c r="G102" s="40">
        <f t="shared" si="5"/>
        <v>1479.2641630828621</v>
      </c>
      <c r="H102" s="4">
        <f t="shared" si="6"/>
        <v>0</v>
      </c>
      <c r="I102" s="4">
        <f t="shared" si="7"/>
        <v>3.785027672825507E-2</v>
      </c>
    </row>
    <row r="103" spans="1:9" ht="33.6" x14ac:dyDescent="0.3">
      <c r="A103" s="63" t="s">
        <v>243</v>
      </c>
      <c r="B103" s="67">
        <v>0</v>
      </c>
      <c r="C103" s="60">
        <v>74647</v>
      </c>
      <c r="D103" s="67">
        <v>0</v>
      </c>
      <c r="E103" s="60">
        <v>920725</v>
      </c>
      <c r="F103" s="4" t="e">
        <f t="shared" si="4"/>
        <v>#DIV/0!</v>
      </c>
      <c r="G103" s="40">
        <f t="shared" si="5"/>
        <v>1133.4387182338205</v>
      </c>
      <c r="H103" s="4">
        <f t="shared" si="6"/>
        <v>0</v>
      </c>
      <c r="I103" s="4">
        <f t="shared" si="7"/>
        <v>3.736251176969338E-2</v>
      </c>
    </row>
    <row r="104" spans="1:9" ht="16.8" x14ac:dyDescent="0.3">
      <c r="A104" s="63" t="s">
        <v>244</v>
      </c>
      <c r="B104" s="60">
        <v>336502</v>
      </c>
      <c r="C104" s="60">
        <v>494330</v>
      </c>
      <c r="D104" s="60">
        <v>667058</v>
      </c>
      <c r="E104" s="60">
        <v>906918</v>
      </c>
      <c r="F104" s="4">
        <f t="shared" si="4"/>
        <v>98.232997129288975</v>
      </c>
      <c r="G104" s="40">
        <f t="shared" si="5"/>
        <v>83.464082697792975</v>
      </c>
      <c r="H104" s="4">
        <f t="shared" si="6"/>
        <v>4.2705613668019178E-2</v>
      </c>
      <c r="I104" s="4">
        <f t="shared" si="7"/>
        <v>3.6802231338506915E-2</v>
      </c>
    </row>
    <row r="105" spans="1:9" x14ac:dyDescent="0.3">
      <c r="A105" s="63" t="s">
        <v>245</v>
      </c>
      <c r="B105" s="60">
        <v>25440</v>
      </c>
      <c r="C105" s="60">
        <v>669756</v>
      </c>
      <c r="D105" s="60">
        <v>20262</v>
      </c>
      <c r="E105" s="60">
        <v>901260</v>
      </c>
      <c r="F105" s="4">
        <f t="shared" si="4"/>
        <v>-20.353773584905667</v>
      </c>
      <c r="G105" s="40">
        <f t="shared" si="5"/>
        <v>34.565423825990365</v>
      </c>
      <c r="H105" s="4">
        <f t="shared" si="6"/>
        <v>1.2971902655262429E-3</v>
      </c>
      <c r="I105" s="4">
        <f t="shared" si="7"/>
        <v>3.6572632824734698E-2</v>
      </c>
    </row>
    <row r="106" spans="1:9" ht="25.2" x14ac:dyDescent="0.3">
      <c r="A106" s="63" t="s">
        <v>246</v>
      </c>
      <c r="B106" s="60">
        <v>255858</v>
      </c>
      <c r="C106" s="60">
        <v>811033</v>
      </c>
      <c r="D106" s="60">
        <v>65767</v>
      </c>
      <c r="E106" s="60">
        <v>867551</v>
      </c>
      <c r="F106" s="4">
        <f t="shared" si="4"/>
        <v>-74.295507664407609</v>
      </c>
      <c r="G106" s="40">
        <f t="shared" si="5"/>
        <v>6.9686436926734245</v>
      </c>
      <c r="H106" s="4">
        <f t="shared" si="6"/>
        <v>4.2104586019575769E-3</v>
      </c>
      <c r="I106" s="4">
        <f t="shared" si="7"/>
        <v>3.5204740230046168E-2</v>
      </c>
    </row>
    <row r="107" spans="1:9" ht="16.8" x14ac:dyDescent="0.3">
      <c r="A107" s="63" t="s">
        <v>247</v>
      </c>
      <c r="B107" s="67">
        <v>0</v>
      </c>
      <c r="C107" s="60">
        <v>140735</v>
      </c>
      <c r="D107" s="67">
        <v>0</v>
      </c>
      <c r="E107" s="60">
        <v>846018</v>
      </c>
      <c r="F107" s="4" t="e">
        <f t="shared" si="4"/>
        <v>#DIV/0!</v>
      </c>
      <c r="G107" s="40">
        <f t="shared" si="5"/>
        <v>501.14257292073751</v>
      </c>
      <c r="H107" s="4">
        <f t="shared" si="6"/>
        <v>0</v>
      </c>
      <c r="I107" s="4">
        <f t="shared" si="7"/>
        <v>3.4330942987724294E-2</v>
      </c>
    </row>
    <row r="108" spans="1:9" ht="16.8" x14ac:dyDescent="0.3">
      <c r="A108" s="63" t="s">
        <v>248</v>
      </c>
      <c r="B108" s="67">
        <v>0</v>
      </c>
      <c r="C108" s="60">
        <v>1052998</v>
      </c>
      <c r="D108" s="67">
        <v>0</v>
      </c>
      <c r="E108" s="60">
        <v>784497</v>
      </c>
      <c r="F108" s="4" t="e">
        <f t="shared" si="4"/>
        <v>#DIV/0!</v>
      </c>
      <c r="G108" s="40">
        <f t="shared" si="5"/>
        <v>-25.498718895952322</v>
      </c>
      <c r="H108" s="4">
        <f t="shared" si="6"/>
        <v>0</v>
      </c>
      <c r="I108" s="4">
        <f t="shared" si="7"/>
        <v>3.1834454800064242E-2</v>
      </c>
    </row>
    <row r="109" spans="1:9" ht="16.8" x14ac:dyDescent="0.3">
      <c r="A109" s="63" t="s">
        <v>249</v>
      </c>
      <c r="B109" s="60">
        <v>2914</v>
      </c>
      <c r="C109" s="60">
        <v>789820</v>
      </c>
      <c r="D109" s="60">
        <v>74498</v>
      </c>
      <c r="E109" s="60">
        <v>778771</v>
      </c>
      <c r="F109" s="4">
        <f t="shared" si="4"/>
        <v>2456.5545641729582</v>
      </c>
      <c r="G109" s="40">
        <f t="shared" si="5"/>
        <v>-1.3989263376465573</v>
      </c>
      <c r="H109" s="4">
        <f t="shared" si="6"/>
        <v>4.7694245583443911E-3</v>
      </c>
      <c r="I109" s="4">
        <f t="shared" si="7"/>
        <v>3.1602096883864214E-2</v>
      </c>
    </row>
    <row r="110" spans="1:9" ht="25.2" x14ac:dyDescent="0.3">
      <c r="A110" s="63" t="s">
        <v>250</v>
      </c>
      <c r="B110" s="60">
        <v>2063</v>
      </c>
      <c r="C110" s="60">
        <v>354899</v>
      </c>
      <c r="D110" s="67">
        <v>0</v>
      </c>
      <c r="E110" s="60">
        <v>695196</v>
      </c>
      <c r="F110" s="4">
        <f t="shared" si="4"/>
        <v>-100</v>
      </c>
      <c r="G110" s="40">
        <f t="shared" si="5"/>
        <v>95.885589984756223</v>
      </c>
      <c r="H110" s="4">
        <f t="shared" si="6"/>
        <v>0</v>
      </c>
      <c r="I110" s="4">
        <f t="shared" si="7"/>
        <v>2.8210669561751618E-2</v>
      </c>
    </row>
    <row r="111" spans="1:9" ht="25.2" x14ac:dyDescent="0.3">
      <c r="A111" s="63" t="s">
        <v>251</v>
      </c>
      <c r="B111" s="67">
        <v>0</v>
      </c>
      <c r="C111" s="60">
        <v>250617</v>
      </c>
      <c r="D111" s="67">
        <v>0</v>
      </c>
      <c r="E111" s="60">
        <v>640935</v>
      </c>
      <c r="F111" s="4" t="e">
        <f t="shared" si="4"/>
        <v>#DIV/0!</v>
      </c>
      <c r="G111" s="40">
        <f t="shared" si="5"/>
        <v>155.74282670369527</v>
      </c>
      <c r="H111" s="4">
        <f t="shared" si="6"/>
        <v>0</v>
      </c>
      <c r="I111" s="4">
        <f t="shared" si="7"/>
        <v>2.6008788162707023E-2</v>
      </c>
    </row>
    <row r="112" spans="1:9" ht="25.2" x14ac:dyDescent="0.3">
      <c r="A112" s="63" t="s">
        <v>252</v>
      </c>
      <c r="B112" s="60">
        <v>7520</v>
      </c>
      <c r="C112" s="60">
        <v>713460</v>
      </c>
      <c r="D112" s="67">
        <v>0</v>
      </c>
      <c r="E112" s="60">
        <v>548888</v>
      </c>
      <c r="F112" s="4">
        <f t="shared" si="4"/>
        <v>-100</v>
      </c>
      <c r="G112" s="40">
        <f t="shared" si="5"/>
        <v>-23.066745157401954</v>
      </c>
      <c r="H112" s="4">
        <f t="shared" si="6"/>
        <v>0</v>
      </c>
      <c r="I112" s="4">
        <f t="shared" si="7"/>
        <v>2.2273571761648112E-2</v>
      </c>
    </row>
    <row r="113" spans="1:9" ht="16.8" x14ac:dyDescent="0.3">
      <c r="A113" s="63" t="s">
        <v>253</v>
      </c>
      <c r="B113" s="60">
        <v>2798562</v>
      </c>
      <c r="C113" s="60">
        <v>777007</v>
      </c>
      <c r="D113" s="60">
        <v>4281322</v>
      </c>
      <c r="E113" s="60">
        <v>537441</v>
      </c>
      <c r="F113" s="4">
        <f t="shared" si="4"/>
        <v>52.9829248020948</v>
      </c>
      <c r="G113" s="40">
        <f t="shared" si="5"/>
        <v>-30.831897267334782</v>
      </c>
      <c r="H113" s="4">
        <f t="shared" si="6"/>
        <v>0.27409383190126074</v>
      </c>
      <c r="I113" s="4">
        <f t="shared" si="7"/>
        <v>2.1809058826485407E-2</v>
      </c>
    </row>
    <row r="114" spans="1:9" ht="16.8" x14ac:dyDescent="0.3">
      <c r="A114" s="63" t="s">
        <v>254</v>
      </c>
      <c r="B114" s="60">
        <v>3375</v>
      </c>
      <c r="C114" s="60">
        <v>1417687</v>
      </c>
      <c r="D114" s="67">
        <v>0</v>
      </c>
      <c r="E114" s="60">
        <v>503297</v>
      </c>
      <c r="F114" s="4">
        <f t="shared" si="4"/>
        <v>-100</v>
      </c>
      <c r="G114" s="40">
        <f t="shared" si="5"/>
        <v>-64.498722214423907</v>
      </c>
      <c r="H114" s="4">
        <f t="shared" si="6"/>
        <v>0</v>
      </c>
      <c r="I114" s="4">
        <f t="shared" si="7"/>
        <v>2.0423514172148435E-2</v>
      </c>
    </row>
    <row r="115" spans="1:9" ht="16.8" x14ac:dyDescent="0.3">
      <c r="A115" s="63" t="s">
        <v>255</v>
      </c>
      <c r="B115" s="67">
        <v>0</v>
      </c>
      <c r="C115" s="60">
        <v>1281042</v>
      </c>
      <c r="D115" s="67">
        <v>0</v>
      </c>
      <c r="E115" s="60">
        <v>436707</v>
      </c>
      <c r="F115" s="4" t="e">
        <f t="shared" si="4"/>
        <v>#DIV/0!</v>
      </c>
      <c r="G115" s="40">
        <f t="shared" si="5"/>
        <v>-65.910017001784482</v>
      </c>
      <c r="H115" s="4">
        <f t="shared" si="6"/>
        <v>0</v>
      </c>
      <c r="I115" s="4">
        <f t="shared" si="7"/>
        <v>1.7721328765274633E-2</v>
      </c>
    </row>
    <row r="116" spans="1:9" ht="16.8" x14ac:dyDescent="0.3">
      <c r="A116" s="63" t="s">
        <v>256</v>
      </c>
      <c r="B116" s="67">
        <v>0</v>
      </c>
      <c r="C116" s="60">
        <v>792237</v>
      </c>
      <c r="D116" s="67">
        <v>0</v>
      </c>
      <c r="E116" s="60">
        <v>412782</v>
      </c>
      <c r="F116" s="4" t="e">
        <f t="shared" si="4"/>
        <v>#DIV/0!</v>
      </c>
      <c r="G116" s="40">
        <f t="shared" si="5"/>
        <v>-47.896652138185928</v>
      </c>
      <c r="H116" s="4">
        <f t="shared" si="6"/>
        <v>0</v>
      </c>
      <c r="I116" s="4">
        <f t="shared" si="7"/>
        <v>1.6750465484610032E-2</v>
      </c>
    </row>
    <row r="117" spans="1:9" ht="67.2" x14ac:dyDescent="0.3">
      <c r="A117" s="63" t="s">
        <v>257</v>
      </c>
      <c r="B117" s="67">
        <v>0</v>
      </c>
      <c r="C117" s="60">
        <v>287909</v>
      </c>
      <c r="D117" s="67">
        <v>0</v>
      </c>
      <c r="E117" s="60">
        <v>404874</v>
      </c>
      <c r="F117" s="4" t="e">
        <f t="shared" si="4"/>
        <v>#DIV/0!</v>
      </c>
      <c r="G117" s="40">
        <f t="shared" si="5"/>
        <v>40.625683809814916</v>
      </c>
      <c r="H117" s="4">
        <f t="shared" si="6"/>
        <v>0</v>
      </c>
      <c r="I117" s="4">
        <f t="shared" si="7"/>
        <v>1.6429563214035502E-2</v>
      </c>
    </row>
    <row r="118" spans="1:9" ht="16.8" x14ac:dyDescent="0.3">
      <c r="A118" s="63" t="s">
        <v>258</v>
      </c>
      <c r="B118" s="67">
        <v>0</v>
      </c>
      <c r="C118" s="60">
        <v>546080</v>
      </c>
      <c r="D118" s="67">
        <v>0</v>
      </c>
      <c r="E118" s="60">
        <v>384727</v>
      </c>
      <c r="F118" s="4" t="e">
        <f t="shared" si="4"/>
        <v>#DIV/0!</v>
      </c>
      <c r="G118" s="40">
        <f t="shared" si="5"/>
        <v>-29.547502197480227</v>
      </c>
      <c r="H118" s="4">
        <f t="shared" si="6"/>
        <v>0</v>
      </c>
      <c r="I118" s="4">
        <f t="shared" si="7"/>
        <v>1.5612009085903851E-2</v>
      </c>
    </row>
    <row r="119" spans="1:9" ht="16.8" x14ac:dyDescent="0.3">
      <c r="A119" s="63" t="s">
        <v>259</v>
      </c>
      <c r="B119" s="60">
        <v>124110</v>
      </c>
      <c r="C119" s="60">
        <v>237315</v>
      </c>
      <c r="D119" s="60">
        <v>244984</v>
      </c>
      <c r="E119" s="60">
        <v>341980</v>
      </c>
      <c r="F119" s="4">
        <f t="shared" si="4"/>
        <v>97.392635565224396</v>
      </c>
      <c r="G119" s="40">
        <f t="shared" si="5"/>
        <v>44.103828245159406</v>
      </c>
      <c r="H119" s="4">
        <f t="shared" si="6"/>
        <v>1.5684081532409491E-2</v>
      </c>
      <c r="I119" s="4">
        <f t="shared" si="7"/>
        <v>1.3877359445002299E-2</v>
      </c>
    </row>
    <row r="120" spans="1:9" ht="16.8" x14ac:dyDescent="0.3">
      <c r="A120" s="63" t="s">
        <v>260</v>
      </c>
      <c r="B120" s="67">
        <v>0</v>
      </c>
      <c r="C120" s="60">
        <v>1803113</v>
      </c>
      <c r="D120" s="67">
        <v>0</v>
      </c>
      <c r="E120" s="60">
        <v>341870</v>
      </c>
      <c r="F120" s="4" t="e">
        <f t="shared" si="4"/>
        <v>#DIV/0!</v>
      </c>
      <c r="G120" s="40">
        <f t="shared" si="5"/>
        <v>-81.04001246732733</v>
      </c>
      <c r="H120" s="4">
        <f t="shared" si="6"/>
        <v>0</v>
      </c>
      <c r="I120" s="4">
        <f t="shared" si="7"/>
        <v>1.387289570578085E-2</v>
      </c>
    </row>
    <row r="121" spans="1:9" ht="25.2" x14ac:dyDescent="0.3">
      <c r="A121" s="63" t="s">
        <v>261</v>
      </c>
      <c r="B121" s="67">
        <v>0</v>
      </c>
      <c r="C121" s="60">
        <v>328207</v>
      </c>
      <c r="D121" s="67">
        <v>0</v>
      </c>
      <c r="E121" s="60">
        <v>334923</v>
      </c>
      <c r="F121" s="4" t="e">
        <f t="shared" si="4"/>
        <v>#DIV/0!</v>
      </c>
      <c r="G121" s="40">
        <f t="shared" si="5"/>
        <v>2.0462695798687918</v>
      </c>
      <c r="H121" s="4">
        <f t="shared" si="6"/>
        <v>0</v>
      </c>
      <c r="I121" s="4">
        <f t="shared" si="7"/>
        <v>1.3590990284222776E-2</v>
      </c>
    </row>
    <row r="122" spans="1:9" ht="16.8" x14ac:dyDescent="0.3">
      <c r="A122" s="63" t="s">
        <v>262</v>
      </c>
      <c r="B122" s="60">
        <v>13146</v>
      </c>
      <c r="C122" s="60">
        <v>235457</v>
      </c>
      <c r="D122" s="67">
        <v>0</v>
      </c>
      <c r="E122" s="60">
        <v>322249</v>
      </c>
      <c r="F122" s="4">
        <f t="shared" si="4"/>
        <v>-100</v>
      </c>
      <c r="G122" s="40">
        <f t="shared" si="5"/>
        <v>36.86108291535183</v>
      </c>
      <c r="H122" s="4">
        <f t="shared" si="6"/>
        <v>0</v>
      </c>
      <c r="I122" s="4">
        <f t="shared" si="7"/>
        <v>1.3076686367017209E-2</v>
      </c>
    </row>
    <row r="123" spans="1:9" ht="16.8" x14ac:dyDescent="0.3">
      <c r="A123" s="63" t="s">
        <v>263</v>
      </c>
      <c r="B123" s="60">
        <v>1516415</v>
      </c>
      <c r="C123" s="60">
        <v>3543985</v>
      </c>
      <c r="D123" s="60">
        <v>4596833</v>
      </c>
      <c r="E123" s="60">
        <v>316079</v>
      </c>
      <c r="F123" s="4">
        <f t="shared" si="4"/>
        <v>203.13819106247297</v>
      </c>
      <c r="G123" s="40">
        <f t="shared" si="5"/>
        <v>-91.0812545764161</v>
      </c>
      <c r="H123" s="4">
        <f t="shared" si="6"/>
        <v>0.29429311123530727</v>
      </c>
      <c r="I123" s="4">
        <f t="shared" si="7"/>
        <v>1.2826311176141532E-2</v>
      </c>
    </row>
    <row r="124" spans="1:9" ht="16.8" x14ac:dyDescent="0.3">
      <c r="A124" s="63" t="s">
        <v>264</v>
      </c>
      <c r="B124" s="60">
        <v>359750</v>
      </c>
      <c r="C124" s="60">
        <v>1781795</v>
      </c>
      <c r="D124" s="60">
        <v>284765</v>
      </c>
      <c r="E124" s="60">
        <v>315317</v>
      </c>
      <c r="F124" s="4">
        <f t="shared" si="4"/>
        <v>-20.843641417651142</v>
      </c>
      <c r="G124" s="40">
        <f t="shared" si="5"/>
        <v>-82.303407518822311</v>
      </c>
      <c r="H124" s="4">
        <f t="shared" si="6"/>
        <v>1.8230894579142263E-2</v>
      </c>
      <c r="I124" s="4">
        <f t="shared" si="7"/>
        <v>1.2795389637171148E-2</v>
      </c>
    </row>
    <row r="125" spans="1:9" ht="16.8" x14ac:dyDescent="0.3">
      <c r="A125" s="63" t="s">
        <v>265</v>
      </c>
      <c r="B125" s="67">
        <v>0</v>
      </c>
      <c r="C125" s="60">
        <v>4094768</v>
      </c>
      <c r="D125" s="67">
        <v>0</v>
      </c>
      <c r="E125" s="60">
        <v>308533</v>
      </c>
      <c r="F125" s="4" t="e">
        <f t="shared" si="4"/>
        <v>#DIV/0!</v>
      </c>
      <c r="G125" s="40">
        <f t="shared" si="5"/>
        <v>-92.465189725034477</v>
      </c>
      <c r="H125" s="4">
        <f t="shared" si="6"/>
        <v>0</v>
      </c>
      <c r="I125" s="4">
        <f t="shared" si="7"/>
        <v>1.2520098665550308E-2</v>
      </c>
    </row>
    <row r="126" spans="1:9" ht="16.8" x14ac:dyDescent="0.3">
      <c r="A126" s="63" t="s">
        <v>266</v>
      </c>
      <c r="B126" s="67">
        <v>0</v>
      </c>
      <c r="C126" s="60">
        <v>706349</v>
      </c>
      <c r="D126" s="67">
        <v>0</v>
      </c>
      <c r="E126" s="60">
        <v>276713</v>
      </c>
      <c r="F126" s="4" t="e">
        <f t="shared" si="4"/>
        <v>#DIV/0!</v>
      </c>
      <c r="G126" s="40">
        <f t="shared" si="5"/>
        <v>-60.824889679181254</v>
      </c>
      <c r="H126" s="4">
        <f t="shared" si="6"/>
        <v>0</v>
      </c>
      <c r="I126" s="4">
        <f t="shared" si="7"/>
        <v>1.1228860647128256E-2</v>
      </c>
    </row>
    <row r="127" spans="1:9" x14ac:dyDescent="0.3">
      <c r="A127" s="63" t="s">
        <v>267</v>
      </c>
      <c r="B127" s="67">
        <v>0</v>
      </c>
      <c r="C127" s="60">
        <v>261831</v>
      </c>
      <c r="D127" s="67">
        <v>0</v>
      </c>
      <c r="E127" s="60">
        <v>275040</v>
      </c>
      <c r="F127" s="4" t="e">
        <f t="shared" si="4"/>
        <v>#DIV/0!</v>
      </c>
      <c r="G127" s="40">
        <f t="shared" si="5"/>
        <v>5.0448571788672893</v>
      </c>
      <c r="H127" s="4">
        <f t="shared" si="6"/>
        <v>0</v>
      </c>
      <c r="I127" s="4">
        <f t="shared" si="7"/>
        <v>1.1160971231514803E-2</v>
      </c>
    </row>
    <row r="128" spans="1:9" ht="16.8" x14ac:dyDescent="0.3">
      <c r="A128" s="63" t="s">
        <v>268</v>
      </c>
      <c r="B128" s="60">
        <v>55461</v>
      </c>
      <c r="C128" s="60">
        <v>138111</v>
      </c>
      <c r="D128" s="60">
        <v>24032</v>
      </c>
      <c r="E128" s="60">
        <v>267876</v>
      </c>
      <c r="F128" s="4">
        <f t="shared" si="4"/>
        <v>-56.668650042372114</v>
      </c>
      <c r="G128" s="40">
        <f t="shared" si="5"/>
        <v>93.957034559158927</v>
      </c>
      <c r="H128" s="4">
        <f t="shared" si="6"/>
        <v>1.5385488333395849E-3</v>
      </c>
      <c r="I128" s="4">
        <f t="shared" si="7"/>
        <v>1.0870260069856237E-2</v>
      </c>
    </row>
    <row r="129" spans="1:9" ht="33.6" x14ac:dyDescent="0.3">
      <c r="A129" s="63" t="s">
        <v>269</v>
      </c>
      <c r="B129" s="67">
        <v>0</v>
      </c>
      <c r="C129" s="60">
        <v>8184</v>
      </c>
      <c r="D129" s="67">
        <v>0</v>
      </c>
      <c r="E129" s="60">
        <v>243264</v>
      </c>
      <c r="F129" s="4" t="e">
        <f t="shared" si="4"/>
        <v>#DIV/0!</v>
      </c>
      <c r="G129" s="40">
        <f t="shared" si="5"/>
        <v>2872.434017595308</v>
      </c>
      <c r="H129" s="4">
        <f t="shared" si="6"/>
        <v>0</v>
      </c>
      <c r="I129" s="4">
        <f t="shared" si="7"/>
        <v>9.8715187087813298E-3</v>
      </c>
    </row>
    <row r="130" spans="1:9" ht="16.8" x14ac:dyDescent="0.3">
      <c r="A130" s="63" t="s">
        <v>270</v>
      </c>
      <c r="B130" s="67">
        <v>0</v>
      </c>
      <c r="C130" s="60">
        <v>269062</v>
      </c>
      <c r="D130" s="67">
        <v>0</v>
      </c>
      <c r="E130" s="60">
        <v>235730</v>
      </c>
      <c r="F130" s="4" t="e">
        <f t="shared" si="4"/>
        <v>#DIV/0!</v>
      </c>
      <c r="G130" s="40">
        <f t="shared" si="5"/>
        <v>-12.388222788799609</v>
      </c>
      <c r="H130" s="4">
        <f t="shared" si="6"/>
        <v>0</v>
      </c>
      <c r="I130" s="4">
        <f t="shared" si="7"/>
        <v>9.5657931515597174E-3</v>
      </c>
    </row>
    <row r="131" spans="1:9" x14ac:dyDescent="0.3">
      <c r="A131" s="63" t="s">
        <v>271</v>
      </c>
      <c r="B131" s="67">
        <v>0</v>
      </c>
      <c r="C131" s="60">
        <v>94445</v>
      </c>
      <c r="D131" s="67">
        <v>0</v>
      </c>
      <c r="E131" s="60">
        <v>226539</v>
      </c>
      <c r="F131" s="4" t="e">
        <f t="shared" si="4"/>
        <v>#DIV/0!</v>
      </c>
      <c r="G131" s="40">
        <f t="shared" si="5"/>
        <v>139.86341256816135</v>
      </c>
      <c r="H131" s="4">
        <f t="shared" si="6"/>
        <v>0</v>
      </c>
      <c r="I131" s="4">
        <f t="shared" si="7"/>
        <v>9.1928274498841341E-3</v>
      </c>
    </row>
    <row r="132" spans="1:9" ht="16.8" x14ac:dyDescent="0.3">
      <c r="A132" s="63" t="s">
        <v>272</v>
      </c>
      <c r="B132" s="67">
        <v>0</v>
      </c>
      <c r="C132" s="60">
        <v>113336</v>
      </c>
      <c r="D132" s="67">
        <v>0</v>
      </c>
      <c r="E132" s="60">
        <v>223025</v>
      </c>
      <c r="F132" s="4" t="e">
        <f t="shared" si="4"/>
        <v>#DIV/0!</v>
      </c>
      <c r="G132" s="40">
        <f t="shared" si="5"/>
        <v>96.782134538010865</v>
      </c>
      <c r="H132" s="4">
        <f t="shared" si="6"/>
        <v>0</v>
      </c>
      <c r="I132" s="4">
        <f t="shared" si="7"/>
        <v>9.0502312714826529E-3</v>
      </c>
    </row>
    <row r="133" spans="1:9" ht="25.2" x14ac:dyDescent="0.3">
      <c r="A133" s="63" t="s">
        <v>273</v>
      </c>
      <c r="B133" s="67">
        <v>0</v>
      </c>
      <c r="C133" s="60">
        <v>850908</v>
      </c>
      <c r="D133" s="67">
        <v>0</v>
      </c>
      <c r="E133" s="60">
        <v>218741</v>
      </c>
      <c r="F133" s="4" t="e">
        <f t="shared" si="4"/>
        <v>#DIV/0!</v>
      </c>
      <c r="G133" s="40">
        <f t="shared" si="5"/>
        <v>-74.293225589605456</v>
      </c>
      <c r="H133" s="4">
        <f t="shared" si="6"/>
        <v>0</v>
      </c>
      <c r="I133" s="4">
        <f t="shared" si="7"/>
        <v>8.8763889185310488E-3</v>
      </c>
    </row>
    <row r="134" spans="1:9" x14ac:dyDescent="0.3">
      <c r="A134" s="63" t="s">
        <v>274</v>
      </c>
      <c r="B134" s="67">
        <v>0</v>
      </c>
      <c r="C134" s="60">
        <v>3581</v>
      </c>
      <c r="D134" s="67">
        <v>0</v>
      </c>
      <c r="E134" s="60">
        <v>216812</v>
      </c>
      <c r="F134" s="4" t="e">
        <f t="shared" si="4"/>
        <v>#DIV/0!</v>
      </c>
      <c r="G134" s="40">
        <f t="shared" si="5"/>
        <v>5954.5099134320026</v>
      </c>
      <c r="H134" s="4">
        <f t="shared" si="6"/>
        <v>0</v>
      </c>
      <c r="I134" s="4">
        <f t="shared" si="7"/>
        <v>8.7981111643658638E-3</v>
      </c>
    </row>
    <row r="135" spans="1:9" x14ac:dyDescent="0.3">
      <c r="A135" s="63" t="s">
        <v>275</v>
      </c>
      <c r="B135" s="67">
        <v>0</v>
      </c>
      <c r="C135" s="60">
        <v>323087</v>
      </c>
      <c r="D135" s="67">
        <v>0</v>
      </c>
      <c r="E135" s="60">
        <v>204844</v>
      </c>
      <c r="F135" s="4" t="e">
        <f t="shared" si="4"/>
        <v>#DIV/0!</v>
      </c>
      <c r="G135" s="40">
        <f t="shared" si="5"/>
        <v>-36.597882304147177</v>
      </c>
      <c r="H135" s="4">
        <f t="shared" si="6"/>
        <v>0</v>
      </c>
      <c r="I135" s="4">
        <f t="shared" si="7"/>
        <v>8.3124563370724925E-3</v>
      </c>
    </row>
    <row r="136" spans="1:9" ht="16.8" x14ac:dyDescent="0.3">
      <c r="A136" s="63" t="s">
        <v>276</v>
      </c>
      <c r="B136" s="67">
        <v>0</v>
      </c>
      <c r="C136" s="60">
        <v>107915</v>
      </c>
      <c r="D136" s="67">
        <v>0</v>
      </c>
      <c r="E136" s="60">
        <v>172930</v>
      </c>
      <c r="F136" s="4" t="e">
        <f t="shared" si="4"/>
        <v>#DIV/0!</v>
      </c>
      <c r="G136" s="40">
        <f t="shared" si="5"/>
        <v>60.246490293286399</v>
      </c>
      <c r="H136" s="4">
        <f t="shared" si="6"/>
        <v>0</v>
      </c>
      <c r="I136" s="4">
        <f t="shared" si="7"/>
        <v>7.0174038505884766E-3</v>
      </c>
    </row>
    <row r="137" spans="1:9" ht="16.8" x14ac:dyDescent="0.3">
      <c r="A137" s="63" t="s">
        <v>277</v>
      </c>
      <c r="B137" s="67">
        <v>0</v>
      </c>
      <c r="C137" s="60">
        <v>316404</v>
      </c>
      <c r="D137" s="67">
        <v>0</v>
      </c>
      <c r="E137" s="60">
        <v>167634</v>
      </c>
      <c r="F137" s="4" t="e">
        <f t="shared" si="4"/>
        <v>#DIV/0!</v>
      </c>
      <c r="G137" s="40">
        <f t="shared" si="5"/>
        <v>-47.019001024007281</v>
      </c>
      <c r="H137" s="4">
        <f t="shared" si="6"/>
        <v>0</v>
      </c>
      <c r="I137" s="4">
        <f t="shared" si="7"/>
        <v>6.8024950967995662E-3</v>
      </c>
    </row>
    <row r="138" spans="1:9" ht="16.8" x14ac:dyDescent="0.3">
      <c r="A138" s="63" t="s">
        <v>278</v>
      </c>
      <c r="B138" s="60">
        <v>400674</v>
      </c>
      <c r="C138" s="60">
        <v>174960</v>
      </c>
      <c r="D138" s="60">
        <v>1086592</v>
      </c>
      <c r="E138" s="60">
        <v>149030</v>
      </c>
      <c r="F138" s="4">
        <f t="shared" si="4"/>
        <v>171.19104309238929</v>
      </c>
      <c r="G138" s="40">
        <f t="shared" si="5"/>
        <v>-14.820530406950155</v>
      </c>
      <c r="H138" s="4">
        <f t="shared" si="6"/>
        <v>6.9564532869346135E-2</v>
      </c>
      <c r="I138" s="4">
        <f t="shared" si="7"/>
        <v>6.0475550561105698E-3</v>
      </c>
    </row>
    <row r="139" spans="1:9" ht="16.8" x14ac:dyDescent="0.3">
      <c r="A139" s="63" t="s">
        <v>279</v>
      </c>
      <c r="B139" s="67">
        <v>0</v>
      </c>
      <c r="C139" s="60">
        <v>256283</v>
      </c>
      <c r="D139" s="67">
        <v>0</v>
      </c>
      <c r="E139" s="60">
        <v>144682</v>
      </c>
      <c r="F139" s="4" t="e">
        <f t="shared" si="4"/>
        <v>#DIV/0!</v>
      </c>
      <c r="G139" s="40">
        <f t="shared" si="5"/>
        <v>-43.546001880733407</v>
      </c>
      <c r="H139" s="4">
        <f t="shared" si="6"/>
        <v>0</v>
      </c>
      <c r="I139" s="4">
        <f t="shared" si="7"/>
        <v>5.8711156185210318E-3</v>
      </c>
    </row>
    <row r="140" spans="1:9" ht="25.2" x14ac:dyDescent="0.3">
      <c r="A140" s="63" t="s">
        <v>280</v>
      </c>
      <c r="B140" s="60">
        <v>1409</v>
      </c>
      <c r="C140" s="60">
        <v>448000</v>
      </c>
      <c r="D140" s="67">
        <v>0</v>
      </c>
      <c r="E140" s="60">
        <v>120585</v>
      </c>
      <c r="F140" s="4">
        <f t="shared" si="4"/>
        <v>-100</v>
      </c>
      <c r="G140" s="40">
        <f t="shared" si="5"/>
        <v>-73.083705357142861</v>
      </c>
      <c r="H140" s="4">
        <f t="shared" si="6"/>
        <v>0</v>
      </c>
      <c r="I140" s="4">
        <f t="shared" si="7"/>
        <v>4.8932726728919884E-3</v>
      </c>
    </row>
    <row r="141" spans="1:9" ht="16.8" x14ac:dyDescent="0.3">
      <c r="A141" s="63" t="s">
        <v>281</v>
      </c>
      <c r="B141" s="67">
        <v>0</v>
      </c>
      <c r="C141" s="60">
        <v>879082</v>
      </c>
      <c r="D141" s="67">
        <v>0</v>
      </c>
      <c r="E141" s="60">
        <v>115852</v>
      </c>
      <c r="F141" s="4" t="e">
        <f t="shared" ref="F141:F196" si="8">D141/B141*100-100</f>
        <v>#DIV/0!</v>
      </c>
      <c r="G141" s="40">
        <f t="shared" ref="G141:G196" si="9">E141/C141*100-100</f>
        <v>-86.821252169877212</v>
      </c>
      <c r="H141" s="4">
        <f t="shared" ref="H141:H195" si="10">D141/$D$196*100</f>
        <v>0</v>
      </c>
      <c r="I141" s="4">
        <f t="shared" ref="I141:I195" si="11">E141/$E$196*100</f>
        <v>4.7012101480273889E-3</v>
      </c>
    </row>
    <row r="142" spans="1:9" x14ac:dyDescent="0.3">
      <c r="A142" s="63" t="s">
        <v>282</v>
      </c>
      <c r="B142" s="67">
        <v>0</v>
      </c>
      <c r="C142" s="60">
        <v>360077</v>
      </c>
      <c r="D142" s="67">
        <v>0</v>
      </c>
      <c r="E142" s="60">
        <v>110002</v>
      </c>
      <c r="F142" s="4" t="e">
        <f t="shared" si="8"/>
        <v>#DIV/0!</v>
      </c>
      <c r="G142" s="40">
        <f t="shared" si="9"/>
        <v>-69.450423103947216</v>
      </c>
      <c r="H142" s="4">
        <f t="shared" si="10"/>
        <v>0</v>
      </c>
      <c r="I142" s="4">
        <f t="shared" si="11"/>
        <v>4.4638203803413733E-3</v>
      </c>
    </row>
    <row r="143" spans="1:9" ht="16.8" x14ac:dyDescent="0.3">
      <c r="A143" s="63" t="s">
        <v>283</v>
      </c>
      <c r="B143" s="67">
        <v>0</v>
      </c>
      <c r="C143" s="60">
        <v>398240</v>
      </c>
      <c r="D143" s="67">
        <v>0</v>
      </c>
      <c r="E143" s="60">
        <v>106676</v>
      </c>
      <c r="F143" s="4" t="e">
        <f t="shared" si="8"/>
        <v>#DIV/0!</v>
      </c>
      <c r="G143" s="40">
        <f t="shared" si="9"/>
        <v>-73.21313780634793</v>
      </c>
      <c r="H143" s="4">
        <f t="shared" si="10"/>
        <v>0</v>
      </c>
      <c r="I143" s="4">
        <f t="shared" si="11"/>
        <v>4.3288531380638205E-3</v>
      </c>
    </row>
    <row r="144" spans="1:9" ht="16.8" x14ac:dyDescent="0.3">
      <c r="A144" s="63" t="s">
        <v>284</v>
      </c>
      <c r="B144" s="67">
        <v>0</v>
      </c>
      <c r="C144" s="60">
        <v>621780</v>
      </c>
      <c r="D144" s="60">
        <v>98539</v>
      </c>
      <c r="E144" s="60">
        <v>101245</v>
      </c>
      <c r="F144" s="4" t="e">
        <f t="shared" si="8"/>
        <v>#DIV/0!</v>
      </c>
      <c r="G144" s="40">
        <f t="shared" si="9"/>
        <v>-83.716909517835887</v>
      </c>
      <c r="H144" s="4">
        <f t="shared" si="10"/>
        <v>6.3085495792463949E-3</v>
      </c>
      <c r="I144" s="4">
        <f t="shared" si="11"/>
        <v>4.1084661588667694E-3</v>
      </c>
    </row>
    <row r="145" spans="1:9" ht="16.8" x14ac:dyDescent="0.3">
      <c r="A145" s="63" t="s">
        <v>285</v>
      </c>
      <c r="B145" s="67">
        <v>0</v>
      </c>
      <c r="C145" s="60">
        <v>126111</v>
      </c>
      <c r="D145" s="67">
        <v>0</v>
      </c>
      <c r="E145" s="60">
        <v>91912</v>
      </c>
      <c r="F145" s="4" t="e">
        <f t="shared" si="8"/>
        <v>#DIV/0!</v>
      </c>
      <c r="G145" s="40">
        <f t="shared" si="9"/>
        <v>-27.11817367239972</v>
      </c>
      <c r="H145" s="4">
        <f t="shared" si="10"/>
        <v>0</v>
      </c>
      <c r="I145" s="4">
        <f t="shared" si="11"/>
        <v>3.7297381756507724E-3</v>
      </c>
    </row>
    <row r="146" spans="1:9" x14ac:dyDescent="0.3">
      <c r="A146" s="63" t="s">
        <v>286</v>
      </c>
      <c r="B146" s="67">
        <v>0</v>
      </c>
      <c r="C146" s="60">
        <v>73263</v>
      </c>
      <c r="D146" s="67">
        <v>0</v>
      </c>
      <c r="E146" s="60">
        <v>86877</v>
      </c>
      <c r="F146" s="4" t="e">
        <f t="shared" si="8"/>
        <v>#DIV/0!</v>
      </c>
      <c r="G146" s="40">
        <f t="shared" si="9"/>
        <v>18.582367634413004</v>
      </c>
      <c r="H146" s="4">
        <f t="shared" si="10"/>
        <v>0</v>
      </c>
      <c r="I146" s="4">
        <f t="shared" si="11"/>
        <v>3.525420657650929E-3</v>
      </c>
    </row>
    <row r="147" spans="1:9" x14ac:dyDescent="0.3">
      <c r="A147" s="63" t="s">
        <v>287</v>
      </c>
      <c r="B147" s="67">
        <v>0</v>
      </c>
      <c r="C147" s="60">
        <v>196732</v>
      </c>
      <c r="D147" s="60">
        <v>42420</v>
      </c>
      <c r="E147" s="60">
        <v>79910</v>
      </c>
      <c r="F147" s="4" t="e">
        <f t="shared" si="8"/>
        <v>#DIV/0!</v>
      </c>
      <c r="G147" s="40">
        <f t="shared" si="9"/>
        <v>-59.381290283227948</v>
      </c>
      <c r="H147" s="4">
        <f t="shared" si="10"/>
        <v>2.7157640442021136E-3</v>
      </c>
      <c r="I147" s="4">
        <f t="shared" si="11"/>
        <v>3.2427036471434989E-3</v>
      </c>
    </row>
    <row r="148" spans="1:9" ht="16.8" x14ac:dyDescent="0.3">
      <c r="A148" s="63" t="s">
        <v>288</v>
      </c>
      <c r="B148" s="67">
        <v>0</v>
      </c>
      <c r="C148" s="60">
        <v>44488</v>
      </c>
      <c r="D148" s="67">
        <v>0</v>
      </c>
      <c r="E148" s="60">
        <v>72142</v>
      </c>
      <c r="F148" s="4" t="e">
        <f t="shared" si="8"/>
        <v>#DIV/0!</v>
      </c>
      <c r="G148" s="40">
        <f t="shared" si="9"/>
        <v>62.160582629023565</v>
      </c>
      <c r="H148" s="4">
        <f t="shared" si="10"/>
        <v>0</v>
      </c>
      <c r="I148" s="4">
        <f t="shared" si="11"/>
        <v>2.9274824992144449E-3</v>
      </c>
    </row>
    <row r="149" spans="1:9" ht="16.8" x14ac:dyDescent="0.3">
      <c r="A149" s="63" t="s">
        <v>289</v>
      </c>
      <c r="B149" s="60">
        <v>6207</v>
      </c>
      <c r="C149" s="60">
        <v>34260</v>
      </c>
      <c r="D149" s="67">
        <v>0</v>
      </c>
      <c r="E149" s="60">
        <v>59681</v>
      </c>
      <c r="F149" s="4">
        <f t="shared" si="8"/>
        <v>-100</v>
      </c>
      <c r="G149" s="40">
        <f t="shared" si="9"/>
        <v>74.200233508464663</v>
      </c>
      <c r="H149" s="4">
        <f t="shared" si="10"/>
        <v>0</v>
      </c>
      <c r="I149" s="4">
        <f t="shared" si="11"/>
        <v>2.4218220043194984E-3</v>
      </c>
    </row>
    <row r="150" spans="1:9" ht="16.8" x14ac:dyDescent="0.3">
      <c r="A150" s="63" t="s">
        <v>290</v>
      </c>
      <c r="B150" s="67">
        <v>0</v>
      </c>
      <c r="C150" s="60">
        <v>380280</v>
      </c>
      <c r="D150" s="67">
        <v>0</v>
      </c>
      <c r="E150" s="60">
        <v>58428</v>
      </c>
      <c r="F150" s="4" t="e">
        <f t="shared" si="8"/>
        <v>#DIV/0!</v>
      </c>
      <c r="G150" s="40">
        <f t="shared" si="9"/>
        <v>-84.635531713474279</v>
      </c>
      <c r="H150" s="4">
        <f t="shared" si="10"/>
        <v>0</v>
      </c>
      <c r="I150" s="4">
        <f t="shared" si="11"/>
        <v>2.370975956642477E-3</v>
      </c>
    </row>
    <row r="151" spans="1:9" x14ac:dyDescent="0.3">
      <c r="A151" s="63" t="s">
        <v>291</v>
      </c>
      <c r="B151" s="67">
        <v>0</v>
      </c>
      <c r="C151" s="60">
        <v>26097</v>
      </c>
      <c r="D151" s="67">
        <v>0</v>
      </c>
      <c r="E151" s="60">
        <v>51949</v>
      </c>
      <c r="F151" s="4" t="e">
        <f t="shared" si="8"/>
        <v>#DIV/0!</v>
      </c>
      <c r="G151" s="40">
        <f t="shared" si="9"/>
        <v>99.061194773345591</v>
      </c>
      <c r="H151" s="4">
        <f t="shared" si="10"/>
        <v>0</v>
      </c>
      <c r="I151" s="4">
        <f t="shared" si="11"/>
        <v>2.1080617164992818E-3</v>
      </c>
    </row>
    <row r="152" spans="1:9" ht="16.8" x14ac:dyDescent="0.3">
      <c r="A152" s="63" t="s">
        <v>292</v>
      </c>
      <c r="B152" s="67">
        <v>0</v>
      </c>
      <c r="C152" s="60">
        <v>70894</v>
      </c>
      <c r="D152" s="67">
        <v>0</v>
      </c>
      <c r="E152" s="60">
        <v>51578</v>
      </c>
      <c r="F152" s="4" t="e">
        <f t="shared" si="8"/>
        <v>#DIV/0!</v>
      </c>
      <c r="G152" s="40">
        <f t="shared" si="9"/>
        <v>-27.246311394476265</v>
      </c>
      <c r="H152" s="4">
        <f t="shared" si="10"/>
        <v>0</v>
      </c>
      <c r="I152" s="4">
        <f t="shared" si="11"/>
        <v>2.0930067414887672E-3</v>
      </c>
    </row>
    <row r="153" spans="1:9" ht="16.8" x14ac:dyDescent="0.3">
      <c r="A153" s="63" t="s">
        <v>293</v>
      </c>
      <c r="B153" s="67">
        <v>0</v>
      </c>
      <c r="C153" s="60">
        <v>2410</v>
      </c>
      <c r="D153" s="67">
        <v>0</v>
      </c>
      <c r="E153" s="60">
        <v>39952</v>
      </c>
      <c r="F153" s="4" t="e">
        <f t="shared" si="8"/>
        <v>#DIV/0!</v>
      </c>
      <c r="G153" s="40">
        <f t="shared" si="9"/>
        <v>1557.7593360995852</v>
      </c>
      <c r="H153" s="4">
        <f t="shared" si="10"/>
        <v>0</v>
      </c>
      <c r="I153" s="4">
        <f t="shared" si="11"/>
        <v>1.6212300852293463E-3</v>
      </c>
    </row>
    <row r="154" spans="1:9" ht="25.2" x14ac:dyDescent="0.3">
      <c r="A154" s="63" t="s">
        <v>294</v>
      </c>
      <c r="B154" s="67">
        <v>0</v>
      </c>
      <c r="C154" s="60">
        <v>366568</v>
      </c>
      <c r="D154" s="67">
        <v>0</v>
      </c>
      <c r="E154" s="60">
        <v>38100</v>
      </c>
      <c r="F154" s="4" t="e">
        <f t="shared" si="8"/>
        <v>#DIV/0!</v>
      </c>
      <c r="G154" s="40">
        <f t="shared" si="9"/>
        <v>-89.606294057309967</v>
      </c>
      <c r="H154" s="4">
        <f t="shared" si="10"/>
        <v>0</v>
      </c>
      <c r="I154" s="4">
        <f t="shared" si="11"/>
        <v>1.5460769485191753E-3</v>
      </c>
    </row>
    <row r="155" spans="1:9" ht="16.8" x14ac:dyDescent="0.3">
      <c r="A155" s="63" t="s">
        <v>295</v>
      </c>
      <c r="B155" s="67">
        <v>0</v>
      </c>
      <c r="C155" s="60">
        <v>1805</v>
      </c>
      <c r="D155" s="67">
        <v>0</v>
      </c>
      <c r="E155" s="60">
        <v>36589</v>
      </c>
      <c r="F155" s="4" t="e">
        <f t="shared" si="8"/>
        <v>#DIV/0!</v>
      </c>
      <c r="G155" s="40">
        <f t="shared" si="9"/>
        <v>1927.0914127423821</v>
      </c>
      <c r="H155" s="4">
        <f t="shared" si="10"/>
        <v>0</v>
      </c>
      <c r="I155" s="4">
        <f t="shared" si="11"/>
        <v>1.4847614033954885E-3</v>
      </c>
    </row>
    <row r="156" spans="1:9" ht="16.8" x14ac:dyDescent="0.3">
      <c r="A156" s="63" t="s">
        <v>296</v>
      </c>
      <c r="B156" s="67">
        <v>0</v>
      </c>
      <c r="C156" s="67">
        <v>0</v>
      </c>
      <c r="D156" s="67">
        <v>0</v>
      </c>
      <c r="E156" s="60">
        <v>33766</v>
      </c>
      <c r="F156" s="4" t="e">
        <f t="shared" si="8"/>
        <v>#DIV/0!</v>
      </c>
      <c r="G156" s="40" t="e">
        <f t="shared" si="9"/>
        <v>#DIV/0!</v>
      </c>
      <c r="H156" s="4">
        <f t="shared" si="10"/>
        <v>0</v>
      </c>
      <c r="I156" s="4">
        <f t="shared" si="11"/>
        <v>1.3702056231941857E-3</v>
      </c>
    </row>
    <row r="157" spans="1:9" x14ac:dyDescent="0.3">
      <c r="A157" s="63" t="s">
        <v>297</v>
      </c>
      <c r="B157" s="67">
        <v>0</v>
      </c>
      <c r="C157" s="60">
        <v>2662</v>
      </c>
      <c r="D157" s="67">
        <v>0</v>
      </c>
      <c r="E157" s="60">
        <v>33746</v>
      </c>
      <c r="F157" s="4" t="e">
        <f t="shared" si="8"/>
        <v>#DIV/0!</v>
      </c>
      <c r="G157" s="40">
        <f t="shared" si="9"/>
        <v>1167.6934635612322</v>
      </c>
      <c r="H157" s="4">
        <f t="shared" si="10"/>
        <v>0</v>
      </c>
      <c r="I157" s="4">
        <f t="shared" si="11"/>
        <v>1.3693940342448317E-3</v>
      </c>
    </row>
    <row r="158" spans="1:9" ht="25.2" x14ac:dyDescent="0.3">
      <c r="A158" s="63" t="s">
        <v>298</v>
      </c>
      <c r="B158" s="67">
        <v>0</v>
      </c>
      <c r="C158" s="60">
        <v>12250</v>
      </c>
      <c r="D158" s="67">
        <v>0</v>
      </c>
      <c r="E158" s="60">
        <v>33700</v>
      </c>
      <c r="F158" s="4" t="e">
        <f t="shared" si="8"/>
        <v>#DIV/0!</v>
      </c>
      <c r="G158" s="40">
        <f t="shared" si="9"/>
        <v>175.10204081632656</v>
      </c>
      <c r="H158" s="4">
        <f t="shared" si="10"/>
        <v>0</v>
      </c>
      <c r="I158" s="4">
        <f t="shared" si="11"/>
        <v>1.3675273796613177E-3</v>
      </c>
    </row>
    <row r="159" spans="1:9" ht="16.8" x14ac:dyDescent="0.3">
      <c r="A159" s="63" t="s">
        <v>299</v>
      </c>
      <c r="B159" s="67">
        <v>0</v>
      </c>
      <c r="C159" s="60">
        <v>326159</v>
      </c>
      <c r="D159" s="67">
        <v>0</v>
      </c>
      <c r="E159" s="60">
        <v>33338</v>
      </c>
      <c r="F159" s="4" t="e">
        <f t="shared" si="8"/>
        <v>#DIV/0!</v>
      </c>
      <c r="G159" s="40">
        <f t="shared" si="9"/>
        <v>-89.778604913554432</v>
      </c>
      <c r="H159" s="4">
        <f t="shared" si="10"/>
        <v>0</v>
      </c>
      <c r="I159" s="4">
        <f t="shared" si="11"/>
        <v>1.3528376196780122E-3</v>
      </c>
    </row>
    <row r="160" spans="1:9" ht="16.8" x14ac:dyDescent="0.3">
      <c r="A160" s="63" t="s">
        <v>300</v>
      </c>
      <c r="B160" s="67">
        <v>0</v>
      </c>
      <c r="C160" s="60">
        <v>614790</v>
      </c>
      <c r="D160" s="67">
        <v>0</v>
      </c>
      <c r="E160" s="60">
        <v>33046</v>
      </c>
      <c r="F160" s="4" t="e">
        <f t="shared" si="8"/>
        <v>#DIV/0!</v>
      </c>
      <c r="G160" s="40">
        <f t="shared" si="9"/>
        <v>-94.624831243188737</v>
      </c>
      <c r="H160" s="4">
        <f t="shared" si="10"/>
        <v>0</v>
      </c>
      <c r="I160" s="4">
        <f t="shared" si="11"/>
        <v>1.3409884210174455E-3</v>
      </c>
    </row>
    <row r="161" spans="1:9" ht="16.8" x14ac:dyDescent="0.3">
      <c r="A161" s="63" t="s">
        <v>301</v>
      </c>
      <c r="B161" s="67">
        <v>0</v>
      </c>
      <c r="C161" s="60">
        <v>25052</v>
      </c>
      <c r="D161" s="67">
        <v>0</v>
      </c>
      <c r="E161" s="60">
        <v>29939</v>
      </c>
      <c r="F161" s="4" t="e">
        <f t="shared" si="8"/>
        <v>#DIV/0!</v>
      </c>
      <c r="G161" s="40">
        <f t="shared" si="9"/>
        <v>19.507424556921606</v>
      </c>
      <c r="H161" s="4">
        <f t="shared" si="10"/>
        <v>0</v>
      </c>
      <c r="I161" s="4">
        <f t="shared" si="11"/>
        <v>1.2149080777353173E-3</v>
      </c>
    </row>
    <row r="162" spans="1:9" ht="16.8" x14ac:dyDescent="0.3">
      <c r="A162" s="63" t="s">
        <v>302</v>
      </c>
      <c r="B162" s="60">
        <v>217296</v>
      </c>
      <c r="C162" s="60">
        <v>84210</v>
      </c>
      <c r="D162" s="67">
        <v>0</v>
      </c>
      <c r="E162" s="60">
        <v>29730</v>
      </c>
      <c r="F162" s="4">
        <f t="shared" si="8"/>
        <v>-100</v>
      </c>
      <c r="G162" s="40">
        <f t="shared" si="9"/>
        <v>-64.695404346277172</v>
      </c>
      <c r="H162" s="4">
        <f t="shared" si="10"/>
        <v>0</v>
      </c>
      <c r="I162" s="4">
        <f t="shared" si="11"/>
        <v>1.2064269732145691E-3</v>
      </c>
    </row>
    <row r="163" spans="1:9" x14ac:dyDescent="0.3">
      <c r="A163" s="63" t="s">
        <v>303</v>
      </c>
      <c r="B163" s="67">
        <v>0</v>
      </c>
      <c r="C163" s="60">
        <v>130065</v>
      </c>
      <c r="D163" s="67">
        <v>0</v>
      </c>
      <c r="E163" s="60">
        <v>20937</v>
      </c>
      <c r="F163" s="4" t="e">
        <f t="shared" si="8"/>
        <v>#DIV/0!</v>
      </c>
      <c r="G163" s="40">
        <f t="shared" si="9"/>
        <v>-83.902664052589088</v>
      </c>
      <c r="H163" s="4">
        <f t="shared" si="10"/>
        <v>0</v>
      </c>
      <c r="I163" s="4">
        <f t="shared" si="11"/>
        <v>8.4961189163112799E-4</v>
      </c>
    </row>
    <row r="164" spans="1:9" x14ac:dyDescent="0.3">
      <c r="A164" s="63" t="s">
        <v>304</v>
      </c>
      <c r="B164" s="67">
        <v>0</v>
      </c>
      <c r="C164" s="67">
        <v>0</v>
      </c>
      <c r="D164" s="67">
        <v>0</v>
      </c>
      <c r="E164" s="60">
        <v>20129</v>
      </c>
      <c r="F164" s="4" t="e">
        <f t="shared" si="8"/>
        <v>#DIV/0!</v>
      </c>
      <c r="G164" s="40" t="e">
        <f t="shared" si="9"/>
        <v>#DIV/0!</v>
      </c>
      <c r="H164" s="4">
        <f t="shared" si="10"/>
        <v>0</v>
      </c>
      <c r="I164" s="4">
        <f t="shared" si="11"/>
        <v>8.1682369807723051E-4</v>
      </c>
    </row>
    <row r="165" spans="1:9" ht="16.8" x14ac:dyDescent="0.3">
      <c r="A165" s="63" t="s">
        <v>305</v>
      </c>
      <c r="B165" s="67">
        <v>0</v>
      </c>
      <c r="C165" s="67">
        <v>0</v>
      </c>
      <c r="D165" s="67">
        <v>0</v>
      </c>
      <c r="E165" s="60">
        <v>17711</v>
      </c>
      <c r="F165" s="4" t="e">
        <f t="shared" si="8"/>
        <v>#DIV/0!</v>
      </c>
      <c r="G165" s="40" t="e">
        <f t="shared" si="9"/>
        <v>#DIV/0!</v>
      </c>
      <c r="H165" s="4">
        <f t="shared" si="10"/>
        <v>0</v>
      </c>
      <c r="I165" s="4">
        <f t="shared" si="11"/>
        <v>7.1870259410034421E-4</v>
      </c>
    </row>
    <row r="166" spans="1:9" x14ac:dyDescent="0.3">
      <c r="A166" s="63" t="s">
        <v>306</v>
      </c>
      <c r="B166" s="67">
        <v>0</v>
      </c>
      <c r="C166" s="60">
        <v>13056</v>
      </c>
      <c r="D166" s="67">
        <v>0</v>
      </c>
      <c r="E166" s="60">
        <v>17491</v>
      </c>
      <c r="F166" s="4" t="e">
        <f t="shared" si="8"/>
        <v>#DIV/0!</v>
      </c>
      <c r="G166" s="40">
        <f t="shared" si="9"/>
        <v>33.969056372549005</v>
      </c>
      <c r="H166" s="4">
        <f t="shared" si="10"/>
        <v>0</v>
      </c>
      <c r="I166" s="4">
        <f t="shared" si="11"/>
        <v>7.0977511565745134E-4</v>
      </c>
    </row>
    <row r="167" spans="1:9" ht="16.8" x14ac:dyDescent="0.3">
      <c r="A167" s="63" t="s">
        <v>307</v>
      </c>
      <c r="B167" s="67">
        <v>0</v>
      </c>
      <c r="C167" s="60">
        <v>160865</v>
      </c>
      <c r="D167" s="67">
        <v>0</v>
      </c>
      <c r="E167" s="60">
        <v>16631</v>
      </c>
      <c r="F167" s="4" t="e">
        <f t="shared" si="8"/>
        <v>#DIV/0!</v>
      </c>
      <c r="G167" s="40">
        <f t="shared" si="9"/>
        <v>-89.661517421440337</v>
      </c>
      <c r="H167" s="4">
        <f t="shared" si="10"/>
        <v>0</v>
      </c>
      <c r="I167" s="4">
        <f t="shared" si="11"/>
        <v>6.7487679083523371E-4</v>
      </c>
    </row>
    <row r="168" spans="1:9" ht="25.2" x14ac:dyDescent="0.3">
      <c r="A168" s="63" t="s">
        <v>308</v>
      </c>
      <c r="B168" s="67">
        <v>0</v>
      </c>
      <c r="C168" s="60">
        <v>14062</v>
      </c>
      <c r="D168" s="60">
        <v>145131</v>
      </c>
      <c r="E168" s="60">
        <v>13140</v>
      </c>
      <c r="F168" s="4" t="e">
        <f t="shared" si="8"/>
        <v>#DIV/0!</v>
      </c>
      <c r="G168" s="40">
        <f t="shared" si="9"/>
        <v>-6.5566775707580689</v>
      </c>
      <c r="H168" s="4">
        <f t="shared" si="10"/>
        <v>9.2914085690499054E-3</v>
      </c>
      <c r="I168" s="4">
        <f t="shared" si="11"/>
        <v>5.3321393972551089E-4</v>
      </c>
    </row>
    <row r="169" spans="1:9" ht="16.8" x14ac:dyDescent="0.3">
      <c r="A169" s="63" t="s">
        <v>309</v>
      </c>
      <c r="B169" s="67">
        <v>0</v>
      </c>
      <c r="C169" s="60">
        <v>9449</v>
      </c>
      <c r="D169" s="67">
        <v>0</v>
      </c>
      <c r="E169" s="60">
        <v>12449</v>
      </c>
      <c r="F169" s="4" t="e">
        <f t="shared" si="8"/>
        <v>#DIV/0!</v>
      </c>
      <c r="G169" s="40">
        <f t="shared" si="9"/>
        <v>31.749391469996823</v>
      </c>
      <c r="H169" s="4">
        <f t="shared" si="10"/>
        <v>0</v>
      </c>
      <c r="I169" s="4">
        <f t="shared" si="11"/>
        <v>5.0517354152533373E-4</v>
      </c>
    </row>
    <row r="170" spans="1:9" ht="16.8" x14ac:dyDescent="0.3">
      <c r="A170" s="63" t="s">
        <v>310</v>
      </c>
      <c r="B170" s="67">
        <v>0</v>
      </c>
      <c r="C170" s="60">
        <v>35278</v>
      </c>
      <c r="D170" s="67">
        <v>0</v>
      </c>
      <c r="E170" s="60">
        <v>12383</v>
      </c>
      <c r="F170" s="4" t="e">
        <f t="shared" si="8"/>
        <v>#DIV/0!</v>
      </c>
      <c r="G170" s="40">
        <f t="shared" si="9"/>
        <v>-64.898803787062761</v>
      </c>
      <c r="H170" s="4">
        <f t="shared" si="10"/>
        <v>0</v>
      </c>
      <c r="I170" s="4">
        <f t="shared" si="11"/>
        <v>5.0249529799246582E-4</v>
      </c>
    </row>
    <row r="171" spans="1:9" ht="16.8" x14ac:dyDescent="0.3">
      <c r="A171" s="63" t="s">
        <v>311</v>
      </c>
      <c r="B171" s="67">
        <v>0</v>
      </c>
      <c r="C171" s="60">
        <v>71433</v>
      </c>
      <c r="D171" s="67">
        <v>0</v>
      </c>
      <c r="E171" s="60">
        <v>11569</v>
      </c>
      <c r="F171" s="4" t="e">
        <f t="shared" si="8"/>
        <v>#DIV/0!</v>
      </c>
      <c r="G171" s="40">
        <f t="shared" si="9"/>
        <v>-83.804404126944121</v>
      </c>
      <c r="H171" s="4">
        <f t="shared" si="10"/>
        <v>0</v>
      </c>
      <c r="I171" s="4">
        <f t="shared" si="11"/>
        <v>4.6946362775376221E-4</v>
      </c>
    </row>
    <row r="172" spans="1:9" ht="16.8" x14ac:dyDescent="0.3">
      <c r="A172" s="63" t="s">
        <v>312</v>
      </c>
      <c r="B172" s="60">
        <v>130300</v>
      </c>
      <c r="C172" s="67">
        <v>0</v>
      </c>
      <c r="D172" s="67">
        <v>0</v>
      </c>
      <c r="E172" s="60">
        <v>11164</v>
      </c>
      <c r="F172" s="4">
        <f t="shared" si="8"/>
        <v>-100</v>
      </c>
      <c r="G172" s="40" t="e">
        <f t="shared" si="9"/>
        <v>#DIV/0!</v>
      </c>
      <c r="H172" s="4">
        <f t="shared" si="10"/>
        <v>0</v>
      </c>
      <c r="I172" s="4">
        <f t="shared" si="11"/>
        <v>4.5302895152934578E-4</v>
      </c>
    </row>
    <row r="173" spans="1:9" ht="16.8" x14ac:dyDescent="0.3">
      <c r="A173" s="63" t="s">
        <v>313</v>
      </c>
      <c r="B173" s="67">
        <v>0</v>
      </c>
      <c r="C173" s="60">
        <v>35554</v>
      </c>
      <c r="D173" s="67">
        <v>0</v>
      </c>
      <c r="E173" s="60">
        <v>8300</v>
      </c>
      <c r="F173" s="4" t="e">
        <f t="shared" si="8"/>
        <v>#DIV/0!</v>
      </c>
      <c r="G173" s="40">
        <f t="shared" si="9"/>
        <v>-76.655228666254146</v>
      </c>
      <c r="H173" s="4">
        <f t="shared" si="10"/>
        <v>0</v>
      </c>
      <c r="I173" s="4">
        <f t="shared" si="11"/>
        <v>3.3680941398186759E-4</v>
      </c>
    </row>
    <row r="174" spans="1:9" ht="16.8" x14ac:dyDescent="0.3">
      <c r="A174" s="63" t="s">
        <v>314</v>
      </c>
      <c r="B174" s="67">
        <v>0</v>
      </c>
      <c r="C174" s="67">
        <v>0</v>
      </c>
      <c r="D174" s="67">
        <v>0</v>
      </c>
      <c r="E174" s="60">
        <v>6806</v>
      </c>
      <c r="F174" s="4" t="e">
        <f t="shared" si="8"/>
        <v>#DIV/0!</v>
      </c>
      <c r="G174" s="40" t="e">
        <f t="shared" si="9"/>
        <v>#DIV/0!</v>
      </c>
      <c r="H174" s="4">
        <f t="shared" si="10"/>
        <v>0</v>
      </c>
      <c r="I174" s="4">
        <f t="shared" si="11"/>
        <v>2.761837194651314E-4</v>
      </c>
    </row>
    <row r="175" spans="1:9" ht="25.2" x14ac:dyDescent="0.3">
      <c r="A175" s="63" t="s">
        <v>315</v>
      </c>
      <c r="B175" s="67">
        <v>0</v>
      </c>
      <c r="C175" s="60">
        <v>4721</v>
      </c>
      <c r="D175" s="67">
        <v>0</v>
      </c>
      <c r="E175" s="60">
        <v>6033</v>
      </c>
      <c r="F175" s="4" t="e">
        <f t="shared" si="8"/>
        <v>#DIV/0!</v>
      </c>
      <c r="G175" s="40">
        <f t="shared" si="9"/>
        <v>27.7907223045965</v>
      </c>
      <c r="H175" s="4">
        <f t="shared" si="10"/>
        <v>0</v>
      </c>
      <c r="I175" s="4">
        <f t="shared" si="11"/>
        <v>2.4481580657260326E-4</v>
      </c>
    </row>
    <row r="176" spans="1:9" ht="16.8" x14ac:dyDescent="0.3">
      <c r="A176" s="63" t="s">
        <v>316</v>
      </c>
      <c r="B176" s="67">
        <v>0</v>
      </c>
      <c r="C176" s="60">
        <v>10757</v>
      </c>
      <c r="D176" s="67">
        <v>0</v>
      </c>
      <c r="E176" s="60">
        <v>5431</v>
      </c>
      <c r="F176" s="4" t="e">
        <f t="shared" si="8"/>
        <v>#DIV/0!</v>
      </c>
      <c r="G176" s="40">
        <f t="shared" si="9"/>
        <v>-49.51194570977038</v>
      </c>
      <c r="H176" s="4">
        <f t="shared" si="10"/>
        <v>0</v>
      </c>
      <c r="I176" s="4">
        <f t="shared" si="11"/>
        <v>2.2038697919705096E-4</v>
      </c>
    </row>
    <row r="177" spans="1:9" x14ac:dyDescent="0.3">
      <c r="A177" s="63" t="s">
        <v>317</v>
      </c>
      <c r="B177" s="67">
        <v>0</v>
      </c>
      <c r="C177" s="60">
        <v>76113</v>
      </c>
      <c r="D177" s="67">
        <v>0</v>
      </c>
      <c r="E177" s="60">
        <v>4462</v>
      </c>
      <c r="F177" s="4" t="e">
        <f t="shared" si="8"/>
        <v>#DIV/0!</v>
      </c>
      <c r="G177" s="40">
        <f t="shared" si="9"/>
        <v>-94.137663736812371</v>
      </c>
      <c r="H177" s="4">
        <f t="shared" si="10"/>
        <v>0</v>
      </c>
      <c r="I177" s="4">
        <f t="shared" si="11"/>
        <v>1.8106549460085461E-4</v>
      </c>
    </row>
    <row r="178" spans="1:9" ht="16.8" x14ac:dyDescent="0.3">
      <c r="A178" s="63" t="s">
        <v>318</v>
      </c>
      <c r="B178" s="67">
        <v>0</v>
      </c>
      <c r="C178" s="60">
        <v>65499</v>
      </c>
      <c r="D178" s="67">
        <v>0</v>
      </c>
      <c r="E178" s="60">
        <v>4445</v>
      </c>
      <c r="F178" s="4" t="e">
        <f t="shared" si="8"/>
        <v>#DIV/0!</v>
      </c>
      <c r="G178" s="40">
        <f t="shared" si="9"/>
        <v>-93.213636849417554</v>
      </c>
      <c r="H178" s="4">
        <f t="shared" si="10"/>
        <v>0</v>
      </c>
      <c r="I178" s="4">
        <f t="shared" si="11"/>
        <v>1.8037564399390378E-4</v>
      </c>
    </row>
    <row r="179" spans="1:9" ht="25.2" x14ac:dyDescent="0.3">
      <c r="A179" s="63" t="s">
        <v>319</v>
      </c>
      <c r="B179" s="67">
        <v>0</v>
      </c>
      <c r="C179" s="60">
        <v>270014</v>
      </c>
      <c r="D179" s="67">
        <v>0</v>
      </c>
      <c r="E179" s="60">
        <v>4432</v>
      </c>
      <c r="F179" s="4" t="e">
        <f t="shared" si="8"/>
        <v>#DIV/0!</v>
      </c>
      <c r="G179" s="40">
        <f t="shared" si="9"/>
        <v>-98.358603627960036</v>
      </c>
      <c r="H179" s="4">
        <f t="shared" si="10"/>
        <v>0</v>
      </c>
      <c r="I179" s="4">
        <f t="shared" si="11"/>
        <v>1.7984811117682375E-4</v>
      </c>
    </row>
    <row r="180" spans="1:9" x14ac:dyDescent="0.3">
      <c r="A180" s="63" t="s">
        <v>320</v>
      </c>
      <c r="B180" s="67">
        <v>0</v>
      </c>
      <c r="C180" s="60">
        <v>10197</v>
      </c>
      <c r="D180" s="67">
        <v>0</v>
      </c>
      <c r="E180" s="60">
        <v>3643</v>
      </c>
      <c r="F180" s="4" t="e">
        <f t="shared" si="8"/>
        <v>#DIV/0!</v>
      </c>
      <c r="G180" s="40">
        <f t="shared" si="9"/>
        <v>-64.273806021378846</v>
      </c>
      <c r="H180" s="4">
        <f t="shared" si="10"/>
        <v>0</v>
      </c>
      <c r="I180" s="4">
        <f t="shared" si="11"/>
        <v>1.478309271248125E-4</v>
      </c>
    </row>
    <row r="181" spans="1:9" x14ac:dyDescent="0.3">
      <c r="A181" s="63" t="s">
        <v>321</v>
      </c>
      <c r="B181" s="67">
        <v>0</v>
      </c>
      <c r="C181" s="60">
        <v>356060</v>
      </c>
      <c r="D181" s="67">
        <v>0</v>
      </c>
      <c r="E181" s="60">
        <v>3600</v>
      </c>
      <c r="F181" s="4" t="e">
        <f t="shared" si="8"/>
        <v>#DIV/0!</v>
      </c>
      <c r="G181" s="40">
        <f t="shared" si="9"/>
        <v>-98.988934449250124</v>
      </c>
      <c r="H181" s="4">
        <f t="shared" si="10"/>
        <v>0</v>
      </c>
      <c r="I181" s="4">
        <f t="shared" si="11"/>
        <v>1.4608601088370162E-4</v>
      </c>
    </row>
    <row r="182" spans="1:9" ht="25.2" x14ac:dyDescent="0.3">
      <c r="A182" s="63" t="s">
        <v>322</v>
      </c>
      <c r="B182" s="67">
        <v>0</v>
      </c>
      <c r="C182" s="67">
        <v>0</v>
      </c>
      <c r="D182" s="67">
        <v>0</v>
      </c>
      <c r="E182" s="60">
        <v>1968</v>
      </c>
      <c r="F182" s="4" t="e">
        <f t="shared" si="8"/>
        <v>#DIV/0!</v>
      </c>
      <c r="G182" s="40" t="e">
        <f t="shared" si="9"/>
        <v>#DIV/0!</v>
      </c>
      <c r="H182" s="4">
        <f t="shared" si="10"/>
        <v>0</v>
      </c>
      <c r="I182" s="4">
        <f t="shared" si="11"/>
        <v>7.9860352616423539E-5</v>
      </c>
    </row>
    <row r="183" spans="1:9" ht="16.8" x14ac:dyDescent="0.3">
      <c r="A183" s="63" t="s">
        <v>323</v>
      </c>
      <c r="B183" s="67">
        <v>0</v>
      </c>
      <c r="C183" s="67">
        <v>0</v>
      </c>
      <c r="D183" s="67">
        <v>0</v>
      </c>
      <c r="E183" s="60">
        <v>1420</v>
      </c>
      <c r="F183" s="4" t="e">
        <f t="shared" si="8"/>
        <v>#DIV/0!</v>
      </c>
      <c r="G183" s="40" t="e">
        <f t="shared" si="9"/>
        <v>#DIV/0!</v>
      </c>
      <c r="H183" s="4">
        <f t="shared" si="10"/>
        <v>0</v>
      </c>
      <c r="I183" s="4">
        <f t="shared" si="11"/>
        <v>5.7622815404126752E-5</v>
      </c>
    </row>
    <row r="184" spans="1:9" x14ac:dyDescent="0.3">
      <c r="A184" s="63" t="s">
        <v>324</v>
      </c>
      <c r="B184" s="67">
        <v>0</v>
      </c>
      <c r="C184" s="67">
        <v>0</v>
      </c>
      <c r="D184" s="67">
        <v>0</v>
      </c>
      <c r="E184" s="60">
        <v>1042</v>
      </c>
      <c r="F184" s="4" t="e">
        <f t="shared" si="8"/>
        <v>#DIV/0!</v>
      </c>
      <c r="G184" s="40" t="e">
        <f t="shared" si="9"/>
        <v>#DIV/0!</v>
      </c>
      <c r="H184" s="4">
        <f t="shared" si="10"/>
        <v>0</v>
      </c>
      <c r="I184" s="4">
        <f t="shared" si="11"/>
        <v>4.2283784261338077E-5</v>
      </c>
    </row>
    <row r="185" spans="1:9" x14ac:dyDescent="0.3">
      <c r="A185" s="63" t="s">
        <v>325</v>
      </c>
      <c r="B185" s="67">
        <v>0</v>
      </c>
      <c r="C185" s="60">
        <v>7518</v>
      </c>
      <c r="D185" s="67">
        <v>0</v>
      </c>
      <c r="E185" s="67">
        <v>0</v>
      </c>
      <c r="F185" s="4" t="e">
        <f t="shared" si="8"/>
        <v>#DIV/0!</v>
      </c>
      <c r="G185" s="40">
        <f t="shared" si="9"/>
        <v>-100</v>
      </c>
      <c r="H185" s="4">
        <f t="shared" si="10"/>
        <v>0</v>
      </c>
      <c r="I185" s="4">
        <f t="shared" si="11"/>
        <v>0</v>
      </c>
    </row>
    <row r="186" spans="1:9" ht="16.8" x14ac:dyDescent="0.3">
      <c r="A186" s="63" t="s">
        <v>326</v>
      </c>
      <c r="B186" s="67">
        <v>0</v>
      </c>
      <c r="C186" s="60">
        <v>29742</v>
      </c>
      <c r="D186" s="67">
        <v>0</v>
      </c>
      <c r="E186" s="67">
        <v>0</v>
      </c>
      <c r="F186" s="4" t="e">
        <f t="shared" si="8"/>
        <v>#DIV/0!</v>
      </c>
      <c r="G186" s="40">
        <f t="shared" si="9"/>
        <v>-100</v>
      </c>
      <c r="H186" s="4">
        <f t="shared" si="10"/>
        <v>0</v>
      </c>
      <c r="I186" s="4">
        <f t="shared" si="11"/>
        <v>0</v>
      </c>
    </row>
    <row r="187" spans="1:9" ht="16.8" x14ac:dyDescent="0.3">
      <c r="A187" s="63" t="s">
        <v>327</v>
      </c>
      <c r="B187" s="67">
        <v>0</v>
      </c>
      <c r="C187" s="60">
        <v>55139</v>
      </c>
      <c r="D187" s="67">
        <v>0</v>
      </c>
      <c r="E187" s="67">
        <v>0</v>
      </c>
      <c r="F187" s="4" t="e">
        <f t="shared" si="8"/>
        <v>#DIV/0!</v>
      </c>
      <c r="G187" s="40">
        <f t="shared" si="9"/>
        <v>-100</v>
      </c>
      <c r="H187" s="4">
        <f t="shared" si="10"/>
        <v>0</v>
      </c>
      <c r="I187" s="4">
        <f t="shared" si="11"/>
        <v>0</v>
      </c>
    </row>
    <row r="188" spans="1:9" ht="16.8" x14ac:dyDescent="0.3">
      <c r="A188" s="63" t="s">
        <v>328</v>
      </c>
      <c r="B188" s="60">
        <v>372371</v>
      </c>
      <c r="C188" s="60">
        <v>189029</v>
      </c>
      <c r="D188" s="60">
        <v>247418</v>
      </c>
      <c r="E188" s="67">
        <v>0</v>
      </c>
      <c r="F188" s="4">
        <f t="shared" si="8"/>
        <v>-33.556050283185314</v>
      </c>
      <c r="G188" s="40">
        <f t="shared" si="9"/>
        <v>-100</v>
      </c>
      <c r="H188" s="4">
        <f t="shared" si="10"/>
        <v>1.5839908257623728E-2</v>
      </c>
      <c r="I188" s="4">
        <f t="shared" si="11"/>
        <v>0</v>
      </c>
    </row>
    <row r="189" spans="1:9" ht="25.2" x14ac:dyDescent="0.3">
      <c r="A189" s="63" t="s">
        <v>329</v>
      </c>
      <c r="B189" s="67">
        <v>0</v>
      </c>
      <c r="C189" s="60">
        <v>21126</v>
      </c>
      <c r="D189" s="67">
        <v>0</v>
      </c>
      <c r="E189" s="67">
        <v>0</v>
      </c>
      <c r="F189" s="4" t="e">
        <f t="shared" si="8"/>
        <v>#DIV/0!</v>
      </c>
      <c r="G189" s="40">
        <f t="shared" si="9"/>
        <v>-100</v>
      </c>
      <c r="H189" s="4">
        <f t="shared" si="10"/>
        <v>0</v>
      </c>
      <c r="I189" s="4">
        <f t="shared" si="11"/>
        <v>0</v>
      </c>
    </row>
    <row r="190" spans="1:9" ht="16.8" x14ac:dyDescent="0.3">
      <c r="A190" s="63" t="s">
        <v>330</v>
      </c>
      <c r="B190" s="67">
        <v>0</v>
      </c>
      <c r="C190" s="60">
        <v>463016</v>
      </c>
      <c r="D190" s="67">
        <v>0</v>
      </c>
      <c r="E190" s="67">
        <v>0</v>
      </c>
      <c r="F190" s="4" t="e">
        <f t="shared" si="8"/>
        <v>#DIV/0!</v>
      </c>
      <c r="G190" s="40">
        <f t="shared" si="9"/>
        <v>-100</v>
      </c>
      <c r="H190" s="4">
        <f t="shared" si="10"/>
        <v>0</v>
      </c>
      <c r="I190" s="4">
        <f t="shared" si="11"/>
        <v>0</v>
      </c>
    </row>
    <row r="191" spans="1:9" x14ac:dyDescent="0.3">
      <c r="A191" s="63" t="s">
        <v>331</v>
      </c>
      <c r="B191" s="67">
        <v>0</v>
      </c>
      <c r="C191" s="60">
        <v>2771</v>
      </c>
      <c r="D191" s="67">
        <v>0</v>
      </c>
      <c r="E191" s="67">
        <v>0</v>
      </c>
      <c r="F191" s="4" t="e">
        <f t="shared" si="8"/>
        <v>#DIV/0!</v>
      </c>
      <c r="G191" s="40">
        <f t="shared" si="9"/>
        <v>-100</v>
      </c>
      <c r="H191" s="4">
        <f t="shared" si="10"/>
        <v>0</v>
      </c>
      <c r="I191" s="4">
        <f t="shared" si="11"/>
        <v>0</v>
      </c>
    </row>
    <row r="192" spans="1:9" ht="16.8" x14ac:dyDescent="0.3">
      <c r="A192" s="63" t="s">
        <v>332</v>
      </c>
      <c r="B192" s="67">
        <v>0</v>
      </c>
      <c r="C192" s="60">
        <v>1666</v>
      </c>
      <c r="D192" s="67">
        <v>0</v>
      </c>
      <c r="E192" s="67">
        <v>0</v>
      </c>
      <c r="F192" s="4" t="e">
        <f t="shared" si="8"/>
        <v>#DIV/0!</v>
      </c>
      <c r="G192" s="40">
        <f t="shared" si="9"/>
        <v>-100</v>
      </c>
      <c r="H192" s="4">
        <f t="shared" si="10"/>
        <v>0</v>
      </c>
      <c r="I192" s="4">
        <f t="shared" si="11"/>
        <v>0</v>
      </c>
    </row>
    <row r="193" spans="1:9" ht="16.8" x14ac:dyDescent="0.3">
      <c r="A193" s="63" t="s">
        <v>333</v>
      </c>
      <c r="B193" s="67">
        <v>0</v>
      </c>
      <c r="C193" s="60">
        <v>53014</v>
      </c>
      <c r="D193" s="67">
        <v>0</v>
      </c>
      <c r="E193" s="67">
        <v>0</v>
      </c>
      <c r="F193" s="4" t="e">
        <f t="shared" si="8"/>
        <v>#DIV/0!</v>
      </c>
      <c r="G193" s="40">
        <f t="shared" si="9"/>
        <v>-100</v>
      </c>
      <c r="H193" s="4">
        <f t="shared" si="10"/>
        <v>0</v>
      </c>
      <c r="I193" s="4">
        <f t="shared" si="11"/>
        <v>0</v>
      </c>
    </row>
    <row r="194" spans="1:9" ht="67.2" x14ac:dyDescent="0.3">
      <c r="A194" s="63" t="s">
        <v>334</v>
      </c>
      <c r="B194" s="67">
        <v>0</v>
      </c>
      <c r="C194" s="60">
        <v>26967</v>
      </c>
      <c r="D194" s="67">
        <v>0</v>
      </c>
      <c r="E194" s="67">
        <v>0</v>
      </c>
      <c r="F194" s="4" t="e">
        <f t="shared" si="8"/>
        <v>#DIV/0!</v>
      </c>
      <c r="G194" s="40">
        <f t="shared" si="9"/>
        <v>-100</v>
      </c>
      <c r="H194" s="4">
        <f t="shared" si="10"/>
        <v>0</v>
      </c>
      <c r="I194" s="4">
        <f t="shared" si="11"/>
        <v>0</v>
      </c>
    </row>
    <row r="195" spans="1:9" ht="67.2" x14ac:dyDescent="0.3">
      <c r="A195" s="63" t="s">
        <v>335</v>
      </c>
      <c r="B195" s="60">
        <v>125547</v>
      </c>
      <c r="C195" s="67">
        <v>0</v>
      </c>
      <c r="D195" s="60">
        <v>6359</v>
      </c>
      <c r="E195" s="67">
        <v>0</v>
      </c>
      <c r="F195" s="4">
        <f t="shared" si="8"/>
        <v>-94.93496459493258</v>
      </c>
      <c r="G195" s="40" t="e">
        <f t="shared" si="9"/>
        <v>#DIV/0!</v>
      </c>
      <c r="H195" s="4">
        <f t="shared" si="10"/>
        <v>4.0710852326924184E-4</v>
      </c>
      <c r="I195" s="4">
        <f t="shared" si="11"/>
        <v>0</v>
      </c>
    </row>
    <row r="196" spans="1:9" x14ac:dyDescent="0.3">
      <c r="A196" s="61" t="s">
        <v>117</v>
      </c>
      <c r="B196" s="62">
        <f>SUM(B12:B195)</f>
        <v>1359776179</v>
      </c>
      <c r="C196" s="62">
        <f>SUM(C12:C195)</f>
        <v>2466250958</v>
      </c>
      <c r="D196" s="62">
        <f>SUM(D12:D195)</f>
        <v>1561991370</v>
      </c>
      <c r="E196" s="62">
        <f>SUM(E12:E195)</f>
        <v>2464301666</v>
      </c>
      <c r="F196" s="4">
        <f t="shared" si="8"/>
        <v>14.871211462809427</v>
      </c>
      <c r="G196" s="40">
        <f t="shared" si="9"/>
        <v>-7.9038671781432868E-2</v>
      </c>
      <c r="H196" s="4"/>
      <c r="I196" s="4"/>
    </row>
    <row r="199" spans="1:9" x14ac:dyDescent="0.3">
      <c r="A199" s="84" t="s">
        <v>19</v>
      </c>
      <c r="B199" s="84"/>
      <c r="C199" s="84"/>
      <c r="D199" s="84"/>
      <c r="E199" s="84"/>
      <c r="F199" s="84"/>
    </row>
  </sheetData>
  <mergeCells count="6">
    <mergeCell ref="A199:F199"/>
    <mergeCell ref="A9:K9"/>
    <mergeCell ref="A10:A11"/>
    <mergeCell ref="D10:E10"/>
    <mergeCell ref="F10:G10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Emilia Romagna</vt:lpstr>
      <vt:lpstr>Settori</vt:lpstr>
      <vt:lpstr>Manifatturiero</vt:lpstr>
      <vt:lpstr>Continenti</vt:lpstr>
      <vt:lpstr>Classifica province italiane</vt:lpstr>
      <vt:lpstr>Classifica paesi esteri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Ceccarelli</dc:creator>
  <cp:lastModifiedBy>Sabrina Sabatini</cp:lastModifiedBy>
  <dcterms:created xsi:type="dcterms:W3CDTF">2025-06-13T06:43:55Z</dcterms:created>
  <dcterms:modified xsi:type="dcterms:W3CDTF">2025-06-13T12:56:39Z</dcterms:modified>
</cp:coreProperties>
</file>