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2" windowWidth="23256" windowHeight="12096" activeTab="5"/>
  </bookViews>
  <sheets>
    <sheet name="Emilia Romagna" sheetId="1" r:id="rId1"/>
    <sheet name="Settori" sheetId="2" r:id="rId2"/>
    <sheet name="Manifatturiero" sheetId="3" r:id="rId3"/>
    <sheet name="Continenti" sheetId="4" r:id="rId4"/>
    <sheet name="Classifica province italiane" sheetId="5" r:id="rId5"/>
    <sheet name="Classifica paesi esteri" sheetId="6" r:id="rId6"/>
  </sheets>
  <calcPr calcId="145621"/>
</workbook>
</file>

<file path=xl/calcChain.xml><?xml version="1.0" encoding="utf-8"?>
<calcChain xmlns="http://schemas.openxmlformats.org/spreadsheetml/2006/main">
  <c r="I13" i="6" l="1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2" i="6"/>
  <c r="G180" i="6"/>
  <c r="F180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2" i="6"/>
  <c r="B180" i="6"/>
  <c r="C180" i="6"/>
  <c r="D180" i="6"/>
  <c r="E180" i="6"/>
  <c r="G13" i="5" l="1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2" i="5"/>
  <c r="B116" i="5"/>
  <c r="C116" i="5"/>
  <c r="D116" i="5"/>
  <c r="E116" i="5"/>
  <c r="L13" i="4"/>
  <c r="L14" i="4"/>
  <c r="L15" i="4"/>
  <c r="L16" i="4"/>
  <c r="L17" i="4"/>
  <c r="L12" i="4"/>
  <c r="K13" i="4"/>
  <c r="K14" i="4"/>
  <c r="K15" i="4"/>
  <c r="K16" i="4"/>
  <c r="K17" i="4"/>
  <c r="K12" i="4"/>
  <c r="J13" i="4"/>
  <c r="J14" i="4"/>
  <c r="J15" i="4"/>
  <c r="J16" i="4"/>
  <c r="J17" i="4"/>
  <c r="J12" i="4"/>
  <c r="I13" i="4"/>
  <c r="I14" i="4"/>
  <c r="I15" i="4"/>
  <c r="I16" i="4"/>
  <c r="I17" i="4"/>
  <c r="I12" i="4"/>
  <c r="H13" i="4"/>
  <c r="H14" i="4"/>
  <c r="H15" i="4"/>
  <c r="H16" i="4"/>
  <c r="H12" i="4"/>
  <c r="B17" i="4"/>
  <c r="C17" i="4"/>
  <c r="D17" i="4"/>
  <c r="E17" i="4"/>
  <c r="F17" i="4"/>
  <c r="G17" i="4"/>
  <c r="K25" i="3"/>
  <c r="K13" i="3"/>
  <c r="K14" i="3"/>
  <c r="K15" i="3"/>
  <c r="K16" i="3"/>
  <c r="K17" i="3"/>
  <c r="K18" i="3"/>
  <c r="K19" i="3"/>
  <c r="K20" i="3"/>
  <c r="K21" i="3"/>
  <c r="K22" i="3"/>
  <c r="K23" i="3"/>
  <c r="K24" i="3"/>
  <c r="K12" i="3"/>
  <c r="J25" i="3"/>
  <c r="J13" i="3"/>
  <c r="J14" i="3"/>
  <c r="J15" i="3"/>
  <c r="J16" i="3"/>
  <c r="J17" i="3"/>
  <c r="J18" i="3"/>
  <c r="J19" i="3"/>
  <c r="J20" i="3"/>
  <c r="J21" i="3"/>
  <c r="J22" i="3"/>
  <c r="J23" i="3"/>
  <c r="J24" i="3"/>
  <c r="J12" i="3"/>
  <c r="I25" i="3"/>
  <c r="I13" i="3"/>
  <c r="I14" i="3"/>
  <c r="I15" i="3"/>
  <c r="I16" i="3"/>
  <c r="I17" i="3"/>
  <c r="I18" i="3"/>
  <c r="I19" i="3"/>
  <c r="I20" i="3"/>
  <c r="I21" i="3"/>
  <c r="I22" i="3"/>
  <c r="I23" i="3"/>
  <c r="I24" i="3"/>
  <c r="I12" i="3"/>
  <c r="H25" i="3"/>
  <c r="H13" i="3"/>
  <c r="H14" i="3"/>
  <c r="H15" i="3"/>
  <c r="H16" i="3"/>
  <c r="H17" i="3"/>
  <c r="H18" i="3"/>
  <c r="H19" i="3"/>
  <c r="H20" i="3"/>
  <c r="H21" i="3"/>
  <c r="H22" i="3"/>
  <c r="H23" i="3"/>
  <c r="H24" i="3"/>
  <c r="H12" i="3"/>
  <c r="B25" i="3"/>
  <c r="C25" i="3"/>
  <c r="D25" i="3"/>
  <c r="E25" i="3"/>
  <c r="F25" i="3"/>
  <c r="G25" i="3"/>
  <c r="K20" i="2"/>
  <c r="K13" i="2"/>
  <c r="K14" i="2"/>
  <c r="K15" i="2"/>
  <c r="K16" i="2"/>
  <c r="K17" i="2"/>
  <c r="K18" i="2"/>
  <c r="K19" i="2"/>
  <c r="K12" i="2"/>
  <c r="J20" i="2"/>
  <c r="J13" i="2"/>
  <c r="J14" i="2"/>
  <c r="J15" i="2"/>
  <c r="J16" i="2"/>
  <c r="J17" i="2"/>
  <c r="J18" i="2"/>
  <c r="J19" i="2"/>
  <c r="J12" i="2"/>
  <c r="I20" i="2"/>
  <c r="I13" i="2"/>
  <c r="I14" i="2"/>
  <c r="I15" i="2"/>
  <c r="I16" i="2"/>
  <c r="I17" i="2"/>
  <c r="I18" i="2"/>
  <c r="I19" i="2"/>
  <c r="I12" i="2"/>
  <c r="H20" i="2"/>
  <c r="B20" i="2"/>
  <c r="C20" i="2"/>
  <c r="D20" i="2"/>
  <c r="E20" i="2"/>
  <c r="F20" i="2"/>
  <c r="G20" i="2"/>
  <c r="H13" i="2"/>
  <c r="H14" i="2"/>
  <c r="H15" i="2"/>
  <c r="H16" i="2"/>
  <c r="H17" i="2"/>
  <c r="H18" i="2"/>
  <c r="H19" i="2"/>
  <c r="H12" i="2"/>
  <c r="L13" i="1"/>
  <c r="L14" i="1"/>
  <c r="L15" i="1"/>
  <c r="L16" i="1"/>
  <c r="L17" i="1"/>
  <c r="L18" i="1"/>
  <c r="L19" i="1"/>
  <c r="L20" i="1"/>
  <c r="L21" i="1"/>
  <c r="L12" i="1"/>
  <c r="K13" i="1"/>
  <c r="K14" i="1"/>
  <c r="K15" i="1"/>
  <c r="K16" i="1"/>
  <c r="K17" i="1"/>
  <c r="K18" i="1"/>
  <c r="K19" i="1"/>
  <c r="K20" i="1"/>
  <c r="K21" i="1"/>
  <c r="K12" i="1"/>
  <c r="J13" i="1"/>
  <c r="J14" i="1"/>
  <c r="J15" i="1"/>
  <c r="J16" i="1"/>
  <c r="J17" i="1"/>
  <c r="J18" i="1"/>
  <c r="J19" i="1"/>
  <c r="J20" i="1"/>
  <c r="J21" i="1"/>
  <c r="J12" i="1"/>
  <c r="I13" i="1"/>
  <c r="I14" i="1"/>
  <c r="I15" i="1"/>
  <c r="I16" i="1"/>
  <c r="I17" i="1"/>
  <c r="I18" i="1"/>
  <c r="I19" i="1"/>
  <c r="I20" i="1"/>
  <c r="I21" i="1"/>
  <c r="I12" i="1"/>
  <c r="H13" i="1"/>
  <c r="H14" i="1"/>
  <c r="H15" i="1"/>
  <c r="H16" i="1"/>
  <c r="H17" i="1"/>
  <c r="H18" i="1"/>
  <c r="H19" i="1"/>
  <c r="H20" i="1"/>
  <c r="H21" i="1"/>
  <c r="H12" i="1"/>
  <c r="B21" i="1"/>
  <c r="C21" i="1"/>
  <c r="D21" i="1"/>
  <c r="E21" i="1"/>
  <c r="F21" i="1"/>
  <c r="G21" i="1"/>
</calcChain>
</file>

<file path=xl/sharedStrings.xml><?xml version="1.0" encoding="utf-8"?>
<sst xmlns="http://schemas.openxmlformats.org/spreadsheetml/2006/main" count="411" uniqueCount="324">
  <si>
    <t>TERRITORIO</t>
  </si>
  <si>
    <t>2024 provvisorio</t>
  </si>
  <si>
    <t>import</t>
  </si>
  <si>
    <t>export</t>
  </si>
  <si>
    <t xml:space="preserve">208033-Piacenza </t>
  </si>
  <si>
    <t xml:space="preserve">208034-Parma </t>
  </si>
  <si>
    <t xml:space="preserve">208035-Reggio nell'Emilia </t>
  </si>
  <si>
    <t xml:space="preserve">208036-Modena </t>
  </si>
  <si>
    <t xml:space="preserve">208037-Bologna </t>
  </si>
  <si>
    <t xml:space="preserve">208038-Ferrara </t>
  </si>
  <si>
    <t xml:space="preserve">208039-Ravenna </t>
  </si>
  <si>
    <t xml:space="preserve">208040-Forlì-Cesena </t>
  </si>
  <si>
    <t xml:space="preserve">208099-Rimini </t>
  </si>
  <si>
    <t>2025 provvisorio</t>
  </si>
  <si>
    <t>EMILIA ROMAGNA</t>
  </si>
  <si>
    <t xml:space="preserve">Interscambio commerciale nelle province dell'Emilia Romagna  I trimestre 2023-2024-2025  (valori in euro)   
</t>
  </si>
  <si>
    <t>Saldo comm.</t>
  </si>
  <si>
    <t>Variaz % 
2025-2023</t>
  </si>
  <si>
    <t>Variaz % 
2025-2024</t>
  </si>
  <si>
    <t>Fonte: elaborazione Ufficio Studi Statistica CCIAA dell'Emilia su dati Istat.</t>
  </si>
  <si>
    <t>Interscambio commerciale della provincia di Piacenza per merce I trimestre 2023, 2024, 2025 (valori in euro)</t>
  </si>
  <si>
    <t>MERCE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</si>
  <si>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</si>
  <si>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</si>
  <si>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</si>
  <si>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</si>
  <si>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</si>
  <si>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</si>
  <si>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</si>
  <si>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</si>
  <si>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Totale</t>
  </si>
  <si>
    <t>Var. % 2025-2023</t>
  </si>
  <si>
    <t>Var. % 2025-2024</t>
  </si>
  <si>
    <t>Interscambio commerciale della provincia di Piacenza di prodotti manifatturieri I trimestre 2023, 2024, 2025 (valori in euro)</t>
  </si>
  <si>
    <t>CA-Prodotti alimentari, bevande e tabacco</t>
  </si>
  <si>
    <t>CB-Prodotti tessili, abbigliamento, pelli e accessori</t>
  </si>
  <si>
    <t>CC-Legno e prodotti in legno; carta e stampa</t>
  </si>
  <si>
    <t>CD-Coke e prodotti petroliferi raffinati</t>
  </si>
  <si>
    <t>CE-Sostanze e prodotti chimici</t>
  </si>
  <si>
    <t>CF-Articoli farmaceutici, chimico-medicinali e botanici</t>
  </si>
  <si>
    <t>CG-Articoli in gomma e materie plastiche, altri prodotti della lavorazione di minerali non metalliferi</t>
  </si>
  <si>
    <t>CH-Metalli di base e prodotti in metallo, esclusi macchine e impianti</t>
  </si>
  <si>
    <t>CI-Computer, apparecchi elettronici e ottici</t>
  </si>
  <si>
    <t>CJ-Apparecchi elettrici</t>
  </si>
  <si>
    <t>CK-Macchinari e apparecchi n.c.a.</t>
  </si>
  <si>
    <t>CL-Mezzi di trasporto</t>
  </si>
  <si>
    <t>CM-Prodotti delle altre attività manifatturiere</t>
  </si>
  <si>
    <t xml:space="preserve">Totale </t>
  </si>
  <si>
    <t>Interscambio commerciale per continente della provincia di Piacenza I trimestre 2023, 2024, 2025 (valori in euro)</t>
  </si>
  <si>
    <t>PAESE</t>
  </si>
  <si>
    <t>1013-[EUROPA]</t>
  </si>
  <si>
    <t>1016-[AFRICA]</t>
  </si>
  <si>
    <t>1019-[AMERICA]</t>
  </si>
  <si>
    <t>1022-[ASIA]</t>
  </si>
  <si>
    <t>1034-[OCEANIA E ALTRI TERRITORI]</t>
  </si>
  <si>
    <t>Classifica import-export province italiane I trimestre 2024, 2025 (valori in euro)</t>
  </si>
  <si>
    <t xml:space="preserve">103015-Milano </t>
  </si>
  <si>
    <t xml:space="preserve">309048-Firenze </t>
  </si>
  <si>
    <t xml:space="preserve">101001-Torino </t>
  </si>
  <si>
    <t xml:space="preserve">205024-Vicenza </t>
  </si>
  <si>
    <t>697199-Province non specificate e altri stati membri</t>
  </si>
  <si>
    <t xml:space="preserve">103016-Bergamo </t>
  </si>
  <si>
    <t xml:space="preserve">103017-Brescia </t>
  </si>
  <si>
    <t xml:space="preserve">312058-Roma </t>
  </si>
  <si>
    <t xml:space="preserve">309051-Arezzo </t>
  </si>
  <si>
    <t xml:space="preserve">205026-Treviso </t>
  </si>
  <si>
    <t xml:space="preserve">205023-Verona </t>
  </si>
  <si>
    <t xml:space="preserve">103108-Monza e della Brianza </t>
  </si>
  <si>
    <t xml:space="preserve">415063-Napoli </t>
  </si>
  <si>
    <t xml:space="preserve">205028-Padova </t>
  </si>
  <si>
    <t xml:space="preserve">103012-Varese </t>
  </si>
  <si>
    <t xml:space="preserve">206032-Trieste </t>
  </si>
  <si>
    <t xml:space="preserve">312059-Latina </t>
  </si>
  <si>
    <t xml:space="preserve">101004-Cuneo </t>
  </si>
  <si>
    <t xml:space="preserve">312060-Frosinone </t>
  </si>
  <si>
    <t xml:space="preserve">103020-Mantova </t>
  </si>
  <si>
    <t xml:space="preserve">204021-Bolzano/Bozen </t>
  </si>
  <si>
    <t xml:space="preserve">206030-Udine </t>
  </si>
  <si>
    <t xml:space="preserve">101003-Novara </t>
  </si>
  <si>
    <t xml:space="preserve">101006-Alessandria </t>
  </si>
  <si>
    <t xml:space="preserve">519089-Siracusa </t>
  </si>
  <si>
    <t xml:space="preserve">103098-Lodi </t>
  </si>
  <si>
    <t xml:space="preserve">103019-Cremona </t>
  </si>
  <si>
    <t xml:space="preserve">103097-Lecco </t>
  </si>
  <si>
    <t xml:space="preserve">103013-Como </t>
  </si>
  <si>
    <t xml:space="preserve">205027-Venezia </t>
  </si>
  <si>
    <t xml:space="preserve">413069-Chieti </t>
  </si>
  <si>
    <t xml:space="preserve">309046-Lucca </t>
  </si>
  <si>
    <t xml:space="preserve">520092-Cagliari </t>
  </si>
  <si>
    <t xml:space="preserve">205025-Belluno </t>
  </si>
  <si>
    <t xml:space="preserve">204022-Trento </t>
  </si>
  <si>
    <t xml:space="preserve">206093-Pordenone </t>
  </si>
  <si>
    <t xml:space="preserve">103018-Pavia </t>
  </si>
  <si>
    <t xml:space="preserve">416072-Bari </t>
  </si>
  <si>
    <t xml:space="preserve">310054-Perugia </t>
  </si>
  <si>
    <t xml:space="preserve">415065-Salerno </t>
  </si>
  <si>
    <t xml:space="preserve">101002-Vercelli </t>
  </si>
  <si>
    <t xml:space="preserve">107010-Genova </t>
  </si>
  <si>
    <t xml:space="preserve">309052-Siena </t>
  </si>
  <si>
    <t xml:space="preserve">413066-L'Aquila </t>
  </si>
  <si>
    <t xml:space="preserve">101005-Asti </t>
  </si>
  <si>
    <t xml:space="preserve">309050-Pisa </t>
  </si>
  <si>
    <t xml:space="preserve">309100-Prato </t>
  </si>
  <si>
    <t xml:space="preserve">519082-Palermo </t>
  </si>
  <si>
    <t xml:space="preserve">309049-Livorno </t>
  </si>
  <si>
    <t xml:space="preserve">107009-Savona </t>
  </si>
  <si>
    <t xml:space="preserve">309047-Pistoia </t>
  </si>
  <si>
    <t xml:space="preserve">413067-Teramo </t>
  </si>
  <si>
    <t xml:space="preserve">697198-Province diverse </t>
  </si>
  <si>
    <t xml:space="preserve">519087-Catania </t>
  </si>
  <si>
    <t xml:space="preserve">415061-Caserta </t>
  </si>
  <si>
    <t xml:space="preserve">205029-Rovigo </t>
  </si>
  <si>
    <t xml:space="preserve">101096-Biella </t>
  </si>
  <si>
    <t xml:space="preserve">519083-Messina </t>
  </si>
  <si>
    <t xml:space="preserve">415064-Avellino </t>
  </si>
  <si>
    <t xml:space="preserve">310055-Terni </t>
  </si>
  <si>
    <t xml:space="preserve">417076-Potenza </t>
  </si>
  <si>
    <t xml:space="preserve">309045-Massa-Carrara </t>
  </si>
  <si>
    <t xml:space="preserve">103014-Sondrio </t>
  </si>
  <si>
    <t xml:space="preserve">206031-Gorizia </t>
  </si>
  <si>
    <t xml:space="preserve">416073-Taranto </t>
  </si>
  <si>
    <t xml:space="preserve">107011-La Spezia </t>
  </si>
  <si>
    <t xml:space="preserve">414070-Campobasso </t>
  </si>
  <si>
    <t xml:space="preserve">102007-Aosta </t>
  </si>
  <si>
    <t xml:space="preserve">416075-Lecce </t>
  </si>
  <si>
    <t xml:space="preserve">416074-Brindisi </t>
  </si>
  <si>
    <t xml:space="preserve">416071-Foggia </t>
  </si>
  <si>
    <t xml:space="preserve">101103-Verbano-Cusio-Ossola </t>
  </si>
  <si>
    <t xml:space="preserve">416110-Barletta-Andria-Trani </t>
  </si>
  <si>
    <t xml:space="preserve">312057-Rieti </t>
  </si>
  <si>
    <t xml:space="preserve">107008-Imperia </t>
  </si>
  <si>
    <t xml:space="preserve">519088-Ragusa </t>
  </si>
  <si>
    <t xml:space="preserve">312056-Viterbo </t>
  </si>
  <si>
    <t xml:space="preserve">520091-Nuoro </t>
  </si>
  <si>
    <t xml:space="preserve">418080-Reggio di Calabria </t>
  </si>
  <si>
    <t xml:space="preserve">413068-Pescara </t>
  </si>
  <si>
    <t xml:space="preserve">519081-Trapani </t>
  </si>
  <si>
    <t xml:space="preserve">309053-Grosseto </t>
  </si>
  <si>
    <t xml:space="preserve">417077-Matera </t>
  </si>
  <si>
    <t xml:space="preserve">415062-Benevento </t>
  </si>
  <si>
    <t>520111-Provincia del Sud Sardegna</t>
  </si>
  <si>
    <t xml:space="preserve">520090-Sassari </t>
  </si>
  <si>
    <t xml:space="preserve">414094-Isernia </t>
  </si>
  <si>
    <t xml:space="preserve">519084-Agrigento </t>
  </si>
  <si>
    <t xml:space="preserve">519085-Caltanissetta </t>
  </si>
  <si>
    <t xml:space="preserve">418078-Cosenza </t>
  </si>
  <si>
    <t xml:space="preserve">418079-Catanzaro </t>
  </si>
  <si>
    <t xml:space="preserve">418101-Crotone </t>
  </si>
  <si>
    <t xml:space="preserve">418102-Vibo Valentia </t>
  </si>
  <si>
    <t xml:space="preserve">520095-Oristano </t>
  </si>
  <si>
    <t xml:space="preserve">519086-Enna </t>
  </si>
  <si>
    <t>Import-export per paese e provincia di Piacenza I trimestre 2024, 2025 (valori in euro)</t>
  </si>
  <si>
    <t>Variaz. % 2025 su 2024</t>
  </si>
  <si>
    <t xml:space="preserve">0001-Francia </t>
  </si>
  <si>
    <t xml:space="preserve">0004-Germania </t>
  </si>
  <si>
    <t xml:space="preserve">0011-Spagna </t>
  </si>
  <si>
    <t xml:space="preserve">0720-Cina </t>
  </si>
  <si>
    <t xml:space="preserve">0400-Stati Uniti </t>
  </si>
  <si>
    <t xml:space="preserve">0066-Romania </t>
  </si>
  <si>
    <t xml:space="preserve">0003-Paesi Bassi </t>
  </si>
  <si>
    <t xml:space="preserve">0038-Austria </t>
  </si>
  <si>
    <t xml:space="preserve">0017-Belgio </t>
  </si>
  <si>
    <t xml:space="preserve">0006-Regno Unito </t>
  </si>
  <si>
    <t xml:space="preserve">0060-Polonia </t>
  </si>
  <si>
    <t xml:space="preserve">0009-Grecia </t>
  </si>
  <si>
    <t xml:space="preserve">0052-Turchia </t>
  </si>
  <si>
    <t xml:space="preserve">0061-Cechia </t>
  </si>
  <si>
    <t xml:space="preserve">0039-Svizzera </t>
  </si>
  <si>
    <t xml:space="preserve">0740-Hong Kong </t>
  </si>
  <si>
    <t xml:space="preserve">0664-India </t>
  </si>
  <si>
    <t xml:space="preserve">0092-Croazia </t>
  </si>
  <si>
    <t xml:space="preserve">0208-Algeria </t>
  </si>
  <si>
    <t xml:space="preserve">0647-Emirati Arabi Uniti </t>
  </si>
  <si>
    <t xml:space="preserve">0728-Corea del Sud </t>
  </si>
  <si>
    <t xml:space="preserve">0007-Irlanda </t>
  </si>
  <si>
    <t xml:space="preserve">0030-Svezia </t>
  </si>
  <si>
    <t xml:space="preserve">0800-Australia </t>
  </si>
  <si>
    <t xml:space="preserve">0732-Giappone </t>
  </si>
  <si>
    <t xml:space="preserve">0075-Russia </t>
  </si>
  <si>
    <t xml:space="preserve">0064-Ungheria </t>
  </si>
  <si>
    <t xml:space="preserve">0624-Israele </t>
  </si>
  <si>
    <t xml:space="preserve">0632-Arabia Saudita </t>
  </si>
  <si>
    <t xml:space="preserve">0010-Portogallo </t>
  </si>
  <si>
    <t xml:space="preserve">0404-Canada </t>
  </si>
  <si>
    <t xml:space="preserve">0068-Bulgaria </t>
  </si>
  <si>
    <t xml:space="preserve">0091-Slovenia </t>
  </si>
  <si>
    <t xml:space="preserve">0008-Danimarca </t>
  </si>
  <si>
    <t xml:space="preserve">0216-Libia </t>
  </si>
  <si>
    <t xml:space="preserve">0204-Marocco </t>
  </si>
  <si>
    <t xml:space="preserve">0644-Qatar </t>
  </si>
  <si>
    <t xml:space="preserve">0700-Indonesia </t>
  </si>
  <si>
    <t xml:space="preserve">0220-Egitto </t>
  </si>
  <si>
    <t xml:space="preserve">0072-Ucraina </t>
  </si>
  <si>
    <t xml:space="preserve">0098-Serbia </t>
  </si>
  <si>
    <t xml:space="preserve">0032-Finlandia </t>
  </si>
  <si>
    <t xml:space="preserve">0508-Brasile </t>
  </si>
  <si>
    <t xml:space="preserve">0412-Messico </t>
  </si>
  <si>
    <t xml:space="preserve">0097-Montenegro </t>
  </si>
  <si>
    <t xml:space="preserve">0212-Tunisia </t>
  </si>
  <si>
    <t xml:space="preserve">0649-Oman </t>
  </si>
  <si>
    <t xml:space="preserve">0063-Slovacchia </t>
  </si>
  <si>
    <t xml:space="preserve">0600-Cipro </t>
  </si>
  <si>
    <t xml:space="preserve">0706-Singapore </t>
  </si>
  <si>
    <t xml:space="preserve">0680-Thailandia </t>
  </si>
  <si>
    <t xml:space="preserve">0028-Norvegia </t>
  </si>
  <si>
    <t xml:space="preserve">0701-Malaysia </t>
  </si>
  <si>
    <t xml:space="preserve">0046-Malta </t>
  </si>
  <si>
    <t xml:space="preserve">0388-Sud Africa </t>
  </si>
  <si>
    <t xml:space="preserve">0528-Argentina </t>
  </si>
  <si>
    <t xml:space="preserve">0512-Cile </t>
  </si>
  <si>
    <t xml:space="preserve">0018-Lussemburgo </t>
  </si>
  <si>
    <t xml:space="preserve">0093-Bosnia-Erzegovina </t>
  </si>
  <si>
    <t xml:space="preserve">0690-Vietnam </t>
  </si>
  <si>
    <t xml:space="preserve">0736-Taiwan </t>
  </si>
  <si>
    <t xml:space="preserve">0743-Macao </t>
  </si>
  <si>
    <t xml:space="preserve">0055-Lituania </t>
  </si>
  <si>
    <t xml:space="preserve">0079-Kazakhstan </t>
  </si>
  <si>
    <t xml:space="preserve">0070-Albania </t>
  </si>
  <si>
    <t xml:space="preserve">0272-Costa d'Avorio </t>
  </si>
  <si>
    <t xml:space="preserve">0504-Perù </t>
  </si>
  <si>
    <t xml:space="preserve">0628-Giordania </t>
  </si>
  <si>
    <t xml:space="preserve">0708-Filippine </t>
  </si>
  <si>
    <t xml:space="preserve">0330-Angola </t>
  </si>
  <si>
    <t xml:space="preserve">0480-Colombia </t>
  </si>
  <si>
    <t xml:space="preserve">0053-Estonia </t>
  </si>
  <si>
    <t xml:space="preserve">0073-Bielorussia </t>
  </si>
  <si>
    <t xml:space="preserve">0054-Lettonia </t>
  </si>
  <si>
    <t xml:space="preserve">0804-Nuova Zelanda </t>
  </si>
  <si>
    <t xml:space="preserve">0636-Kuwait </t>
  </si>
  <si>
    <t xml:space="preserve">0078-Azerbaigian </t>
  </si>
  <si>
    <t xml:space="preserve">0076-Georgia </t>
  </si>
  <si>
    <t xml:space="preserve">0604-Libano </t>
  </si>
  <si>
    <t xml:space="preserve">0801-Papua Nuova Guinea </t>
  </si>
  <si>
    <t xml:space="preserve">0288-Nigeria </t>
  </si>
  <si>
    <t xml:space="preserve">0074-Repubblica moldova </t>
  </si>
  <si>
    <t>0096-Macedonia del Nord</t>
  </si>
  <si>
    <t xml:space="preserve">0640-Bahrein </t>
  </si>
  <si>
    <t>0095-Kosovo</t>
  </si>
  <si>
    <t xml:space="preserve">0612-Iraq </t>
  </si>
  <si>
    <t xml:space="preserve">0484-Venezuela </t>
  </si>
  <si>
    <t xml:space="preserve">0077-Armenia </t>
  </si>
  <si>
    <t xml:space="preserve">0666-Bangladesh </t>
  </si>
  <si>
    <t xml:space="preserve">0352-Repubblica unita di Tanzania </t>
  </si>
  <si>
    <t xml:space="preserve">0716-Mongolia </t>
  </si>
  <si>
    <t xml:space="preserve">0318-Congo (Repubblica popolare) </t>
  </si>
  <si>
    <t xml:space="preserve">0276-Ghana </t>
  </si>
  <si>
    <t xml:space="preserve">0500-Ecuador </t>
  </si>
  <si>
    <t xml:space="preserve">0416-Guatemala </t>
  </si>
  <si>
    <t xml:space="preserve">0662-Pakistan </t>
  </si>
  <si>
    <t xml:space="preserve">0373-Maurizio </t>
  </si>
  <si>
    <t xml:space="preserve">0260-Guinea </t>
  </si>
  <si>
    <t>0346-Kenya</t>
  </si>
  <si>
    <t xml:space="preserve">0456-Repubblica dominicana </t>
  </si>
  <si>
    <t xml:space="preserve">0524-Uruguay </t>
  </si>
  <si>
    <t xml:space="preserve">0616-Repubblica islamica dell'Iran </t>
  </si>
  <si>
    <t xml:space="preserve">0284-Benin </t>
  </si>
  <si>
    <t xml:space="preserve">0080-Turkmenistan </t>
  </si>
  <si>
    <t xml:space="preserve">0350-Uganda </t>
  </si>
  <si>
    <t xml:space="preserve">0081-Uzbekistan </t>
  </si>
  <si>
    <t xml:space="preserve">0247-Capo Verde </t>
  </si>
  <si>
    <t xml:space="preserve">0334-Etiopia </t>
  </si>
  <si>
    <t xml:space="preserve">0684-Laos </t>
  </si>
  <si>
    <t xml:space="preserve">0378-Zambia </t>
  </si>
  <si>
    <t xml:space="preserve">0608-Siria </t>
  </si>
  <si>
    <t xml:space="preserve">0302-Camerun </t>
  </si>
  <si>
    <t xml:space="preserve">0310-Guinea equatoriale </t>
  </si>
  <si>
    <t xml:space="preserve">0809-Nuova Caledonia </t>
  </si>
  <si>
    <t xml:space="preserve">0083-Kirghizistan </t>
  </si>
  <si>
    <t xml:space="preserve">0224-Sudan </t>
  </si>
  <si>
    <t xml:space="preserve">0268-Liberia </t>
  </si>
  <si>
    <t xml:space="preserve">0436-Costa Rica </t>
  </si>
  <si>
    <t xml:space="preserve">0248-Senegal </t>
  </si>
  <si>
    <t xml:space="preserve">0660-Afghanistan </t>
  </si>
  <si>
    <t xml:space="preserve">0037-Liechtenstein </t>
  </si>
  <si>
    <t xml:space="preserve">0696-Cambogia </t>
  </si>
  <si>
    <t xml:space="preserve">0280-Togo </t>
  </si>
  <si>
    <t xml:space="preserve">0082-Tagikistan </t>
  </si>
  <si>
    <t xml:space="preserve">0520-Paraguay </t>
  </si>
  <si>
    <t xml:space="preserve">0703-Brunei </t>
  </si>
  <si>
    <t xml:space="preserve">0432-Nicaragua </t>
  </si>
  <si>
    <t xml:space="preserve">0024-Islanda </t>
  </si>
  <si>
    <t xml:space="preserve">0236-Burkina Faso </t>
  </si>
  <si>
    <t xml:space="preserve">0314-Gabon </t>
  </si>
  <si>
    <t xml:space="preserve">0442-Panama </t>
  </si>
  <si>
    <t xml:space="preserve">0625-Territorio palestinese occupato </t>
  </si>
  <si>
    <t xml:space="preserve">0306-Repubblica centrafricana </t>
  </si>
  <si>
    <t xml:space="preserve">0667-Maldive </t>
  </si>
  <si>
    <t xml:space="preserve">0428-El Salvador </t>
  </si>
  <si>
    <t xml:space="preserve">0375-Comore </t>
  </si>
  <si>
    <t xml:space="preserve">0653-Yemen </t>
  </si>
  <si>
    <t xml:space="preserve">0516-Bolivia </t>
  </si>
  <si>
    <t xml:space="preserve">0366-Mozambico </t>
  </si>
  <si>
    <t xml:space="preserve">0043-Andorra </t>
  </si>
  <si>
    <t xml:space="preserve">0488-Guyana </t>
  </si>
  <si>
    <t xml:space="preserve">0252-Gambia </t>
  </si>
  <si>
    <t xml:space="preserve">0370-Madagascar </t>
  </si>
  <si>
    <t xml:space="preserve">0669-Sri Lanka </t>
  </si>
  <si>
    <t xml:space="preserve">0264-Sierra Leone </t>
  </si>
  <si>
    <t xml:space="preserve">0463-Isole Cayman </t>
  </si>
  <si>
    <t xml:space="preserve">0474-Aruba </t>
  </si>
  <si>
    <t xml:space="preserve">0822-Polinesia francese </t>
  </si>
  <si>
    <t xml:space="preserve">0465-Santa Lucia </t>
  </si>
  <si>
    <t xml:space="preserve">0815-Figi </t>
  </si>
  <si>
    <t xml:space="preserve">0424-Honduras </t>
  </si>
  <si>
    <t xml:space="preserve">0492-Suriname </t>
  </si>
  <si>
    <t xml:space="preserve">0952-Provviste e dotazioni di bordo nel quadro degli scambi con paesi terzi </t>
  </si>
  <si>
    <t xml:space="preserve">0355-Seychelles </t>
  </si>
  <si>
    <t xml:space="preserve">0228-Mauritania </t>
  </si>
  <si>
    <t xml:space="preserve">0240-Niger </t>
  </si>
  <si>
    <t xml:space="preserve">0322-Repubblica democratica del Congo </t>
  </si>
  <si>
    <t xml:space="preserve">0382-Zimbabwe </t>
  </si>
  <si>
    <t xml:space="preserve">0389-Namibia </t>
  </si>
  <si>
    <t xml:space="preserve">0413-Bermuda </t>
  </si>
  <si>
    <t xml:space="preserve">0448-Cuba </t>
  </si>
  <si>
    <t xml:space="preserve">0464-Giamaica </t>
  </si>
  <si>
    <t xml:space="preserve">0472-Trinidad e Tobago </t>
  </si>
  <si>
    <t xml:space="preserve">0672-Nepal </t>
  </si>
  <si>
    <t xml:space="preserve">0676-Birmania </t>
  </si>
  <si>
    <t>0806-Isole Salomone</t>
  </si>
  <si>
    <t>0951-Provviste e dotazioni di bordo nel quadro degli scambi intra UE</t>
  </si>
  <si>
    <t>0959-Paesi e territori non specificati nel quadro degli scambi intra UE</t>
  </si>
  <si>
    <t>Quota % su totale export 2025</t>
  </si>
  <si>
    <t xml:space="preserve">Quota  % rispetto al totale 2025
</t>
  </si>
  <si>
    <t xml:space="preserve">Quota % rispetto al totale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</si>
</sst>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0.0_ ;[Red]\-0.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7.5"/>
      <name val="Verdana"/>
      <family val="2"/>
    </font>
    <font>
      <i/>
      <u/>
      <sz val="10"/>
      <name val="Verdana"/>
      <family val="2"/>
    </font>
    <font>
      <u/>
      <sz val="10"/>
      <name val="Verdana"/>
      <family val="2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1" fillId="0" borderId="0"/>
    <xf numFmtId="0" fontId="1" fillId="8" borderId="8" applyNumberFormat="0" applyFont="0" applyAlignment="0" applyProtection="0"/>
    <xf numFmtId="9" fontId="20" fillId="0" borderId="0" applyFill="0" applyBorder="0" applyAlignment="0" applyProtection="0"/>
  </cellStyleXfs>
  <cellXfs count="52">
    <xf numFmtId="0" fontId="0" fillId="0" borderId="0" xfId="0"/>
    <xf numFmtId="3" fontId="18" fillId="0" borderId="10" xfId="0" applyNumberFormat="1" applyFont="1" applyBorder="1" applyAlignment="1">
      <alignment horizontal="right" wrapText="1"/>
    </xf>
    <xf numFmtId="0" fontId="0" fillId="0" borderId="10" xfId="0" applyBorder="1"/>
    <xf numFmtId="0" fontId="16" fillId="0" borderId="10" xfId="0" applyFont="1" applyBorder="1"/>
    <xf numFmtId="3" fontId="16" fillId="0" borderId="10" xfId="0" applyNumberFormat="1" applyFont="1" applyBorder="1"/>
    <xf numFmtId="0" fontId="24" fillId="0" borderId="0" xfId="43" applyFont="1" applyFill="1" applyAlignment="1"/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right" vertical="center" wrapText="1"/>
    </xf>
    <xf numFmtId="0" fontId="16" fillId="0" borderId="0" xfId="0" applyFont="1"/>
    <xf numFmtId="0" fontId="0" fillId="0" borderId="0" xfId="0"/>
    <xf numFmtId="3" fontId="18" fillId="35" borderId="10" xfId="0" applyNumberFormat="1" applyFont="1" applyFill="1" applyBorder="1" applyAlignment="1">
      <alignment horizontal="right" wrapText="1"/>
    </xf>
    <xf numFmtId="0" fontId="19" fillId="35" borderId="10" xfId="0" applyFont="1" applyFill="1" applyBorder="1" applyAlignment="1">
      <alignment horizontal="left" vertical="center" wrapText="1"/>
    </xf>
    <xf numFmtId="0" fontId="22" fillId="0" borderId="11" xfId="42" applyFont="1" applyFill="1" applyBorder="1" applyAlignment="1">
      <alignment horizontal="center" vertical="center"/>
    </xf>
    <xf numFmtId="0" fontId="22" fillId="0" borderId="14" xfId="42" applyFont="1" applyFill="1" applyBorder="1" applyAlignment="1">
      <alignment horizontal="center" vertical="center"/>
    </xf>
    <xf numFmtId="0" fontId="22" fillId="0" borderId="10" xfId="42" applyFont="1" applyFill="1" applyBorder="1" applyAlignment="1">
      <alignment horizontal="center" vertical="center"/>
    </xf>
    <xf numFmtId="0" fontId="22" fillId="0" borderId="13" xfId="42" applyFont="1" applyFill="1" applyBorder="1" applyAlignment="1">
      <alignment horizontal="center" vertical="center"/>
    </xf>
    <xf numFmtId="3" fontId="0" fillId="0" borderId="10" xfId="0" applyNumberFormat="1" applyBorder="1"/>
    <xf numFmtId="0" fontId="22" fillId="0" borderId="15" xfId="43" applyFont="1" applyBorder="1" applyAlignment="1">
      <alignment horizontal="center" wrapText="1"/>
    </xf>
    <xf numFmtId="0" fontId="22" fillId="0" borderId="10" xfId="43" applyFont="1" applyBorder="1" applyAlignment="1">
      <alignment horizontal="center" vertical="center"/>
    </xf>
    <xf numFmtId="3" fontId="18" fillId="0" borderId="16" xfId="0" applyNumberFormat="1" applyFont="1" applyBorder="1" applyAlignment="1">
      <alignment horizontal="right" wrapText="1"/>
    </xf>
    <xf numFmtId="3" fontId="18" fillId="35" borderId="16" xfId="0" applyNumberFormat="1" applyFont="1" applyFill="1" applyBorder="1" applyAlignment="1">
      <alignment horizontal="right" wrapText="1"/>
    </xf>
    <xf numFmtId="165" fontId="0" fillId="35" borderId="10" xfId="0" applyNumberFormat="1" applyFill="1" applyBorder="1"/>
    <xf numFmtId="0" fontId="26" fillId="0" borderId="0" xfId="0" applyFont="1"/>
    <xf numFmtId="0" fontId="25" fillId="0" borderId="0" xfId="0" applyFont="1"/>
    <xf numFmtId="0" fontId="23" fillId="0" borderId="0" xfId="43" applyFont="1" applyAlignment="1"/>
    <xf numFmtId="165" fontId="16" fillId="0" borderId="10" xfId="0" applyNumberFormat="1" applyFont="1" applyBorder="1"/>
    <xf numFmtId="165" fontId="0" fillId="0" borderId="10" xfId="0" applyNumberFormat="1" applyBorder="1"/>
    <xf numFmtId="0" fontId="22" fillId="0" borderId="12" xfId="43" applyFont="1" applyBorder="1" applyAlignment="1">
      <alignment horizontal="center" wrapText="1"/>
    </xf>
    <xf numFmtId="0" fontId="16" fillId="0" borderId="10" xfId="0" applyFont="1" applyFill="1" applyBorder="1"/>
    <xf numFmtId="0" fontId="22" fillId="0" borderId="10" xfId="43" applyFont="1" applyBorder="1" applyAlignment="1">
      <alignment horizontal="right" vertical="center" wrapText="1"/>
    </xf>
    <xf numFmtId="0" fontId="0" fillId="0" borderId="0" xfId="0"/>
    <xf numFmtId="0" fontId="18" fillId="0" borderId="10" xfId="0" applyFont="1" applyBorder="1" applyAlignment="1">
      <alignment horizontal="right" wrapText="1"/>
    </xf>
    <xf numFmtId="164" fontId="22" fillId="35" borderId="10" xfId="42" applyNumberFormat="1" applyFont="1" applyFill="1" applyBorder="1" applyAlignment="1"/>
    <xf numFmtId="164" fontId="22" fillId="33" borderId="10" xfId="42" applyNumberFormat="1" applyFont="1" applyFill="1" applyBorder="1" applyAlignment="1"/>
    <xf numFmtId="0" fontId="16" fillId="0" borderId="0" xfId="0" applyFont="1" applyBorder="1" applyAlignment="1">
      <alignment horizontal="center" vertical="center"/>
    </xf>
    <xf numFmtId="0" fontId="22" fillId="34" borderId="17" xfId="42" applyFont="1" applyFill="1" applyBorder="1" applyAlignment="1">
      <alignment horizontal="center" vertical="center" wrapText="1"/>
    </xf>
    <xf numFmtId="0" fontId="22" fillId="34" borderId="14" xfId="42" applyFont="1" applyFill="1" applyBorder="1" applyAlignment="1">
      <alignment horizontal="center" vertical="center" wrapText="1"/>
    </xf>
    <xf numFmtId="0" fontId="22" fillId="34" borderId="19" xfId="42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21" fillId="0" borderId="0" xfId="43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1" fillId="0" borderId="0" xfId="43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0" borderId="20" xfId="43" applyFont="1" applyBorder="1" applyAlignment="1">
      <alignment horizontal="center" vertical="center" wrapText="1"/>
    </xf>
    <xf numFmtId="0" fontId="22" fillId="0" borderId="21" xfId="43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</cellXfs>
  <cellStyles count="47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3"/>
    <cellStyle name="Normale 3" xfId="44"/>
    <cellStyle name="Normale 4" xfId="42"/>
    <cellStyle name="Nota" xfId="15" builtinId="10" customBuiltin="1"/>
    <cellStyle name="Nota 2" xfId="45"/>
    <cellStyle name="Output" xfId="10" builtinId="21" customBuiltin="1"/>
    <cellStyle name="Percentuale 2" xfId="46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56649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4009524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4009524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170949</xdr:colOff>
      <xdr:row>6</xdr:row>
      <xdr:rowOff>9381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4009524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847224</xdr:colOff>
      <xdr:row>6</xdr:row>
      <xdr:rowOff>9381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524" cy="1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23"/>
  <sheetViews>
    <sheetView showGridLines="0" topLeftCell="A2" workbookViewId="0">
      <selection activeCell="B26" sqref="B26"/>
    </sheetView>
  </sheetViews>
  <sheetFormatPr defaultRowHeight="14.4" x14ac:dyDescent="0.3"/>
  <cols>
    <col min="1" max="1" width="17.6640625" bestFit="1" customWidth="1"/>
    <col min="2" max="7" width="13.88671875" bestFit="1" customWidth="1"/>
    <col min="8" max="9" width="16" bestFit="1" customWidth="1"/>
    <col min="10" max="10" width="17" bestFit="1" customWidth="1"/>
    <col min="11" max="11" width="16" bestFit="1" customWidth="1"/>
    <col min="12" max="12" width="17" bestFit="1" customWidth="1"/>
  </cols>
  <sheetData>
    <row r="8" spans="1:12" s="9" customFormat="1" ht="15" x14ac:dyDescent="0.25"/>
    <row r="9" spans="1:12" ht="15" customHeight="1" x14ac:dyDescent="0.25">
      <c r="A9" s="34" t="s">
        <v>15</v>
      </c>
      <c r="B9" s="34"/>
      <c r="C9" s="34"/>
      <c r="D9" s="34"/>
      <c r="E9" s="34"/>
      <c r="F9" s="34"/>
      <c r="G9" s="34"/>
      <c r="H9" s="34"/>
    </row>
    <row r="10" spans="1:12" ht="30.75" customHeight="1" x14ac:dyDescent="0.3">
      <c r="A10" s="38" t="s">
        <v>0</v>
      </c>
      <c r="B10" s="39">
        <v>2023</v>
      </c>
      <c r="C10" s="39"/>
      <c r="D10" s="39" t="s">
        <v>1</v>
      </c>
      <c r="E10" s="39"/>
      <c r="F10" s="39" t="s">
        <v>13</v>
      </c>
      <c r="G10" s="39"/>
      <c r="H10" s="35" t="s">
        <v>17</v>
      </c>
      <c r="I10" s="37"/>
      <c r="J10" s="35" t="s">
        <v>18</v>
      </c>
      <c r="K10" s="36"/>
      <c r="L10" s="15" t="s">
        <v>16</v>
      </c>
    </row>
    <row r="11" spans="1:12" x14ac:dyDescent="0.3">
      <c r="A11" s="38"/>
      <c r="B11" s="7" t="s">
        <v>2</v>
      </c>
      <c r="C11" s="7" t="s">
        <v>3</v>
      </c>
      <c r="D11" s="7" t="s">
        <v>2</v>
      </c>
      <c r="E11" s="7" t="s">
        <v>3</v>
      </c>
      <c r="F11" s="7" t="s">
        <v>2</v>
      </c>
      <c r="G11" s="7" t="s">
        <v>3</v>
      </c>
      <c r="H11" s="14" t="s">
        <v>2</v>
      </c>
      <c r="I11" s="13" t="s">
        <v>3</v>
      </c>
      <c r="J11" s="12" t="s">
        <v>2</v>
      </c>
      <c r="K11" s="12" t="s">
        <v>3</v>
      </c>
      <c r="L11" s="12">
        <v>2025</v>
      </c>
    </row>
    <row r="12" spans="1:12" ht="19.5" customHeight="1" x14ac:dyDescent="0.25">
      <c r="A12" s="11" t="s">
        <v>4</v>
      </c>
      <c r="B12" s="10">
        <v>1924652141</v>
      </c>
      <c r="C12" s="10">
        <v>1624522017</v>
      </c>
      <c r="D12" s="10">
        <v>1680023026</v>
      </c>
      <c r="E12" s="10">
        <v>1792381864</v>
      </c>
      <c r="F12" s="10">
        <v>1861457692</v>
      </c>
      <c r="G12" s="10">
        <v>1535265981</v>
      </c>
      <c r="H12" s="32">
        <f>F12-B12</f>
        <v>-63194449</v>
      </c>
      <c r="I12" s="32">
        <f>G12-C12</f>
        <v>-89256036</v>
      </c>
      <c r="J12" s="32">
        <f>F12-D12</f>
        <v>181434666</v>
      </c>
      <c r="K12" s="32">
        <f>G12-E12</f>
        <v>-257115883</v>
      </c>
      <c r="L12" s="32">
        <f>G12-F12</f>
        <v>-326191711</v>
      </c>
    </row>
    <row r="13" spans="1:12" ht="19.5" customHeight="1" x14ac:dyDescent="0.25">
      <c r="A13" s="6" t="s">
        <v>5</v>
      </c>
      <c r="B13" s="1">
        <v>1522502108</v>
      </c>
      <c r="C13" s="1">
        <v>2514929449</v>
      </c>
      <c r="D13" s="1">
        <v>1359776179</v>
      </c>
      <c r="E13" s="1">
        <v>2466250958</v>
      </c>
      <c r="F13" s="1">
        <v>1561991370</v>
      </c>
      <c r="G13" s="1">
        <v>2464301666</v>
      </c>
      <c r="H13" s="33">
        <f t="shared" ref="H13:H21" si="0">F13-B13</f>
        <v>39489262</v>
      </c>
      <c r="I13" s="33">
        <f t="shared" ref="I13:I21" si="1">G13-C13</f>
        <v>-50627783</v>
      </c>
      <c r="J13" s="33">
        <f t="shared" ref="J13:J21" si="2">F13-D13</f>
        <v>202215191</v>
      </c>
      <c r="K13" s="33">
        <f t="shared" ref="K13:K21" si="3">G13-E13</f>
        <v>-1949292</v>
      </c>
      <c r="L13" s="33">
        <f t="shared" ref="L13:L21" si="4">G13-F13</f>
        <v>902310296</v>
      </c>
    </row>
    <row r="14" spans="1:12" ht="29.25" customHeight="1" x14ac:dyDescent="0.25">
      <c r="A14" s="6" t="s">
        <v>6</v>
      </c>
      <c r="B14" s="1">
        <v>1610068442</v>
      </c>
      <c r="C14" s="1">
        <v>3667532191</v>
      </c>
      <c r="D14" s="1">
        <v>1456161396</v>
      </c>
      <c r="E14" s="1">
        <v>3358576805</v>
      </c>
      <c r="F14" s="1">
        <v>1559469446</v>
      </c>
      <c r="G14" s="1">
        <v>3229626212</v>
      </c>
      <c r="H14" s="33">
        <f t="shared" si="0"/>
        <v>-50598996</v>
      </c>
      <c r="I14" s="33">
        <f t="shared" si="1"/>
        <v>-437905979</v>
      </c>
      <c r="J14" s="33">
        <f t="shared" si="2"/>
        <v>103308050</v>
      </c>
      <c r="K14" s="33">
        <f t="shared" si="3"/>
        <v>-128950593</v>
      </c>
      <c r="L14" s="33">
        <f t="shared" si="4"/>
        <v>1670156766</v>
      </c>
    </row>
    <row r="15" spans="1:12" ht="19.5" customHeight="1" x14ac:dyDescent="0.25">
      <c r="A15" s="6" t="s">
        <v>7</v>
      </c>
      <c r="B15" s="1">
        <v>1936447093</v>
      </c>
      <c r="C15" s="1">
        <v>4456795192</v>
      </c>
      <c r="D15" s="1">
        <v>1903237342</v>
      </c>
      <c r="E15" s="1">
        <v>4565855951</v>
      </c>
      <c r="F15" s="1">
        <v>1789518034</v>
      </c>
      <c r="G15" s="1">
        <v>4619619851</v>
      </c>
      <c r="H15" s="33">
        <f t="shared" si="0"/>
        <v>-146929059</v>
      </c>
      <c r="I15" s="33">
        <f t="shared" si="1"/>
        <v>162824659</v>
      </c>
      <c r="J15" s="33">
        <f t="shared" si="2"/>
        <v>-113719308</v>
      </c>
      <c r="K15" s="33">
        <f t="shared" si="3"/>
        <v>53763900</v>
      </c>
      <c r="L15" s="33">
        <f t="shared" si="4"/>
        <v>2830101817</v>
      </c>
    </row>
    <row r="16" spans="1:12" ht="19.5" customHeight="1" x14ac:dyDescent="0.25">
      <c r="A16" s="6" t="s">
        <v>8</v>
      </c>
      <c r="B16" s="1">
        <v>2781700583</v>
      </c>
      <c r="C16" s="1">
        <v>5241949336</v>
      </c>
      <c r="D16" s="1">
        <v>2834061583</v>
      </c>
      <c r="E16" s="1">
        <v>4856384313</v>
      </c>
      <c r="F16" s="1">
        <v>2722704075</v>
      </c>
      <c r="G16" s="1">
        <v>4843133323</v>
      </c>
      <c r="H16" s="33">
        <f t="shared" si="0"/>
        <v>-58996508</v>
      </c>
      <c r="I16" s="33">
        <f t="shared" si="1"/>
        <v>-398816013</v>
      </c>
      <c r="J16" s="33">
        <f t="shared" si="2"/>
        <v>-111357508</v>
      </c>
      <c r="K16" s="33">
        <f t="shared" si="3"/>
        <v>-13250990</v>
      </c>
      <c r="L16" s="33">
        <f t="shared" si="4"/>
        <v>2120429248</v>
      </c>
    </row>
    <row r="17" spans="1:12" ht="19.5" customHeight="1" x14ac:dyDescent="0.25">
      <c r="A17" s="6" t="s">
        <v>9</v>
      </c>
      <c r="B17" s="1">
        <v>340954464</v>
      </c>
      <c r="C17" s="1">
        <v>670926230</v>
      </c>
      <c r="D17" s="1">
        <v>300309880</v>
      </c>
      <c r="E17" s="1">
        <v>671924517</v>
      </c>
      <c r="F17" s="1">
        <v>303299900</v>
      </c>
      <c r="G17" s="1">
        <v>706264996</v>
      </c>
      <c r="H17" s="33">
        <f t="shared" si="0"/>
        <v>-37654564</v>
      </c>
      <c r="I17" s="33">
        <f t="shared" si="1"/>
        <v>35338766</v>
      </c>
      <c r="J17" s="33">
        <f t="shared" si="2"/>
        <v>2990020</v>
      </c>
      <c r="K17" s="33">
        <f t="shared" si="3"/>
        <v>34340479</v>
      </c>
      <c r="L17" s="33">
        <f t="shared" si="4"/>
        <v>402965096</v>
      </c>
    </row>
    <row r="18" spans="1:12" ht="19.5" customHeight="1" x14ac:dyDescent="0.25">
      <c r="A18" s="6" t="s">
        <v>10</v>
      </c>
      <c r="B18" s="1">
        <v>1893096467</v>
      </c>
      <c r="C18" s="1">
        <v>1554454940</v>
      </c>
      <c r="D18" s="1">
        <v>1576856675</v>
      </c>
      <c r="E18" s="1">
        <v>1403313304</v>
      </c>
      <c r="F18" s="1">
        <v>2160851195</v>
      </c>
      <c r="G18" s="1">
        <v>1465992842</v>
      </c>
      <c r="H18" s="33">
        <f t="shared" si="0"/>
        <v>267754728</v>
      </c>
      <c r="I18" s="33">
        <f t="shared" si="1"/>
        <v>-88462098</v>
      </c>
      <c r="J18" s="33">
        <f t="shared" si="2"/>
        <v>583994520</v>
      </c>
      <c r="K18" s="33">
        <f t="shared" si="3"/>
        <v>62679538</v>
      </c>
      <c r="L18" s="33">
        <f t="shared" si="4"/>
        <v>-694858353</v>
      </c>
    </row>
    <row r="19" spans="1:12" ht="29.25" customHeight="1" x14ac:dyDescent="0.3">
      <c r="A19" s="6" t="s">
        <v>11</v>
      </c>
      <c r="B19" s="1">
        <v>553582433</v>
      </c>
      <c r="C19" s="1">
        <v>1151053997</v>
      </c>
      <c r="D19" s="1">
        <v>558191026</v>
      </c>
      <c r="E19" s="1">
        <v>1121913817</v>
      </c>
      <c r="F19" s="1">
        <v>861666803</v>
      </c>
      <c r="G19" s="1">
        <v>1156637694</v>
      </c>
      <c r="H19" s="33">
        <f t="shared" si="0"/>
        <v>308084370</v>
      </c>
      <c r="I19" s="33">
        <f t="shared" si="1"/>
        <v>5583697</v>
      </c>
      <c r="J19" s="33">
        <f t="shared" si="2"/>
        <v>303475777</v>
      </c>
      <c r="K19" s="33">
        <f t="shared" si="3"/>
        <v>34723877</v>
      </c>
      <c r="L19" s="33">
        <f t="shared" si="4"/>
        <v>294970891</v>
      </c>
    </row>
    <row r="20" spans="1:12" ht="19.5" customHeight="1" x14ac:dyDescent="0.25">
      <c r="A20" s="6" t="s">
        <v>12</v>
      </c>
      <c r="B20" s="1">
        <v>388316641</v>
      </c>
      <c r="C20" s="1">
        <v>702564373</v>
      </c>
      <c r="D20" s="1">
        <v>385511094</v>
      </c>
      <c r="E20" s="1">
        <v>698196591</v>
      </c>
      <c r="F20" s="1">
        <v>411976522</v>
      </c>
      <c r="G20" s="1">
        <v>679986266</v>
      </c>
      <c r="H20" s="33">
        <f t="shared" si="0"/>
        <v>23659881</v>
      </c>
      <c r="I20" s="33">
        <f t="shared" si="1"/>
        <v>-22578107</v>
      </c>
      <c r="J20" s="33">
        <f t="shared" si="2"/>
        <v>26465428</v>
      </c>
      <c r="K20" s="33">
        <f t="shared" si="3"/>
        <v>-18210325</v>
      </c>
      <c r="L20" s="33">
        <f t="shared" si="4"/>
        <v>268009744</v>
      </c>
    </row>
    <row r="21" spans="1:12" ht="15" x14ac:dyDescent="0.25">
      <c r="A21" s="3" t="s">
        <v>14</v>
      </c>
      <c r="B21" s="4">
        <f t="shared" ref="B21:G21" si="5">SUM(B12:B20)</f>
        <v>12951320372</v>
      </c>
      <c r="C21" s="4">
        <f t="shared" si="5"/>
        <v>21584727725</v>
      </c>
      <c r="D21" s="4">
        <f t="shared" si="5"/>
        <v>12054128201</v>
      </c>
      <c r="E21" s="4">
        <f t="shared" si="5"/>
        <v>20934798120</v>
      </c>
      <c r="F21" s="4">
        <f t="shared" si="5"/>
        <v>13232935037</v>
      </c>
      <c r="G21" s="4">
        <f t="shared" si="5"/>
        <v>20700828831</v>
      </c>
      <c r="H21" s="33">
        <f t="shared" si="0"/>
        <v>281614665</v>
      </c>
      <c r="I21" s="33">
        <f t="shared" si="1"/>
        <v>-883898894</v>
      </c>
      <c r="J21" s="33">
        <f t="shared" si="2"/>
        <v>1178806836</v>
      </c>
      <c r="K21" s="33">
        <f t="shared" si="3"/>
        <v>-233969289</v>
      </c>
      <c r="L21" s="33">
        <f t="shared" si="4"/>
        <v>7467893794</v>
      </c>
    </row>
    <row r="23" spans="1:12" ht="15" x14ac:dyDescent="0.25">
      <c r="A23" s="24" t="s">
        <v>19</v>
      </c>
      <c r="B23" s="5"/>
      <c r="C23" s="5"/>
      <c r="D23" s="5"/>
      <c r="E23" s="23"/>
    </row>
  </sheetData>
  <mergeCells count="7">
    <mergeCell ref="A9:H9"/>
    <mergeCell ref="J10:K10"/>
    <mergeCell ref="H10:I10"/>
    <mergeCell ref="A10:A11"/>
    <mergeCell ref="B10:C10"/>
    <mergeCell ref="D10:E10"/>
    <mergeCell ref="F10:G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23"/>
  <sheetViews>
    <sheetView showGridLines="0" workbookViewId="0">
      <selection activeCell="A26" sqref="A26"/>
    </sheetView>
  </sheetViews>
  <sheetFormatPr defaultRowHeight="14.4" x14ac:dyDescent="0.3"/>
  <cols>
    <col min="1" max="1" width="97.88671875" bestFit="1" customWidth="1"/>
    <col min="2" max="3" width="12.6640625" bestFit="1" customWidth="1"/>
    <col min="4" max="4" width="15.5546875" bestFit="1" customWidth="1"/>
    <col min="5" max="5" width="12.6640625" bestFit="1" customWidth="1"/>
    <col min="6" max="6" width="15.5546875" bestFit="1" customWidth="1"/>
    <col min="7" max="7" width="12.6640625" bestFit="1" customWidth="1"/>
  </cols>
  <sheetData>
    <row r="9" spans="1:13" ht="15.75" customHeight="1" x14ac:dyDescent="0.25">
      <c r="A9" s="40" t="s">
        <v>20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 ht="15" x14ac:dyDescent="0.25">
      <c r="A10" s="2" t="s">
        <v>21</v>
      </c>
      <c r="B10" s="41">
        <v>2023</v>
      </c>
      <c r="C10" s="42"/>
      <c r="D10" s="41" t="s">
        <v>1</v>
      </c>
      <c r="E10" s="42"/>
      <c r="F10" s="41" t="s">
        <v>13</v>
      </c>
      <c r="G10" s="42"/>
      <c r="H10" s="41" t="s">
        <v>31</v>
      </c>
      <c r="I10" s="42"/>
      <c r="J10" s="41" t="s">
        <v>32</v>
      </c>
      <c r="K10" s="42"/>
    </row>
    <row r="11" spans="1:13" ht="15" x14ac:dyDescent="0.25">
      <c r="A11" s="2"/>
      <c r="B11" s="2" t="s">
        <v>2</v>
      </c>
      <c r="C11" s="2" t="s">
        <v>3</v>
      </c>
      <c r="D11" s="2" t="s">
        <v>2</v>
      </c>
      <c r="E11" s="2" t="s">
        <v>3</v>
      </c>
      <c r="F11" s="2" t="s">
        <v>2</v>
      </c>
      <c r="G11" s="2" t="s">
        <v>3</v>
      </c>
      <c r="H11" s="2" t="s">
        <v>2</v>
      </c>
      <c r="I11" s="2" t="s">
        <v>3</v>
      </c>
      <c r="J11" s="2" t="s">
        <v>2</v>
      </c>
      <c r="K11" s="2" t="s">
        <v>3</v>
      </c>
    </row>
    <row r="12" spans="1:13" ht="15" x14ac:dyDescent="0.25">
      <c r="A12" s="2" t="s">
        <v>22</v>
      </c>
      <c r="B12" s="16">
        <v>16978759</v>
      </c>
      <c r="C12" s="16">
        <v>1756832</v>
      </c>
      <c r="D12" s="16">
        <v>19641580</v>
      </c>
      <c r="E12" s="16">
        <v>2391921</v>
      </c>
      <c r="F12" s="16">
        <v>21767303</v>
      </c>
      <c r="G12" s="16">
        <v>2819559</v>
      </c>
      <c r="H12" s="26">
        <f>F12/B12*100-100</f>
        <v>28.203144882379206</v>
      </c>
      <c r="I12" s="26">
        <f>G12/C12*100-100</f>
        <v>60.491099888890915</v>
      </c>
      <c r="J12" s="26">
        <f>F12/D12*100-100</f>
        <v>10.822566209032061</v>
      </c>
      <c r="K12" s="26">
        <f>G12/E12*100-100</f>
        <v>17.878433276015386</v>
      </c>
    </row>
    <row r="13" spans="1:13" ht="15" x14ac:dyDescent="0.25">
      <c r="A13" s="2" t="s">
        <v>23</v>
      </c>
      <c r="B13" s="16">
        <v>813342</v>
      </c>
      <c r="C13" s="16">
        <v>218673</v>
      </c>
      <c r="D13" s="16">
        <v>1210867</v>
      </c>
      <c r="E13" s="16">
        <v>181869</v>
      </c>
      <c r="F13" s="16">
        <v>1753849</v>
      </c>
      <c r="G13" s="16">
        <v>321673</v>
      </c>
      <c r="H13" s="26">
        <f t="shared" ref="H13:H19" si="0">F13/B13*100-100</f>
        <v>115.63487438248609</v>
      </c>
      <c r="I13" s="26">
        <f t="shared" ref="I13:I19" si="1">G13/C13*100-100</f>
        <v>47.102294293305533</v>
      </c>
      <c r="J13" s="26">
        <f t="shared" ref="J13:J19" si="2">F13/D13*100-100</f>
        <v>44.842414567413272</v>
      </c>
      <c r="K13" s="26">
        <f t="shared" ref="K13:K19" si="3">G13/E13*100-100</f>
        <v>76.870714635259446</v>
      </c>
    </row>
    <row r="14" spans="1:13" x14ac:dyDescent="0.3">
      <c r="A14" s="2" t="s">
        <v>24</v>
      </c>
      <c r="B14" s="16">
        <v>1881003623</v>
      </c>
      <c r="C14" s="16">
        <v>1610989044</v>
      </c>
      <c r="D14" s="16">
        <v>1627677726</v>
      </c>
      <c r="E14" s="16">
        <v>1770836590</v>
      </c>
      <c r="F14" s="16">
        <v>1814330245</v>
      </c>
      <c r="G14" s="16">
        <v>1519316650</v>
      </c>
      <c r="H14" s="26">
        <f t="shared" si="0"/>
        <v>-3.5445640393644311</v>
      </c>
      <c r="I14" s="26">
        <f t="shared" si="1"/>
        <v>-5.6904418029052692</v>
      </c>
      <c r="J14" s="26">
        <f t="shared" si="2"/>
        <v>11.467412499321753</v>
      </c>
      <c r="K14" s="26">
        <f t="shared" si="3"/>
        <v>-14.203452843720612</v>
      </c>
    </row>
    <row r="15" spans="1:13" x14ac:dyDescent="0.3">
      <c r="A15" s="2" t="s">
        <v>25</v>
      </c>
      <c r="B15" s="16">
        <v>1153377</v>
      </c>
      <c r="C15" s="16">
        <v>3845416</v>
      </c>
      <c r="D15" s="16">
        <v>3751332</v>
      </c>
      <c r="E15" s="16">
        <v>4943729</v>
      </c>
      <c r="F15" s="16">
        <v>1511647</v>
      </c>
      <c r="G15" s="16">
        <v>3361926</v>
      </c>
      <c r="H15" s="26">
        <f t="shared" si="0"/>
        <v>31.062696759168944</v>
      </c>
      <c r="I15" s="26">
        <f t="shared" si="1"/>
        <v>-12.573152033486096</v>
      </c>
      <c r="J15" s="26">
        <f t="shared" si="2"/>
        <v>-59.703726569655792</v>
      </c>
      <c r="K15" s="26">
        <f t="shared" si="3"/>
        <v>-31.996151083524197</v>
      </c>
    </row>
    <row r="16" spans="1:13" x14ac:dyDescent="0.3">
      <c r="A16" s="2" t="s">
        <v>26</v>
      </c>
      <c r="B16" s="16">
        <v>14951509</v>
      </c>
      <c r="C16" s="16">
        <v>6011918</v>
      </c>
      <c r="D16" s="16">
        <v>14524442</v>
      </c>
      <c r="E16" s="16">
        <v>7347271</v>
      </c>
      <c r="F16" s="16">
        <v>8706431</v>
      </c>
      <c r="G16" s="16">
        <v>2426343</v>
      </c>
      <c r="H16" s="26">
        <f t="shared" si="0"/>
        <v>-41.768880987196674</v>
      </c>
      <c r="I16" s="26">
        <f t="shared" si="1"/>
        <v>-59.641116196195625</v>
      </c>
      <c r="J16" s="26">
        <f t="shared" si="2"/>
        <v>-40.056692023005084</v>
      </c>
      <c r="K16" s="26">
        <f t="shared" si="3"/>
        <v>-66.976269148095938</v>
      </c>
    </row>
    <row r="17" spans="1:11" x14ac:dyDescent="0.3">
      <c r="A17" s="2" t="s">
        <v>27</v>
      </c>
      <c r="B17" s="2">
        <v>57</v>
      </c>
      <c r="C17" s="2">
        <v>198</v>
      </c>
      <c r="D17" s="16">
        <v>9297</v>
      </c>
      <c r="E17" s="16">
        <v>1767</v>
      </c>
      <c r="F17" s="16">
        <v>4002</v>
      </c>
      <c r="G17" s="2">
        <v>0</v>
      </c>
      <c r="H17" s="26">
        <f t="shared" si="0"/>
        <v>6921.0526315789484</v>
      </c>
      <c r="I17" s="26">
        <f t="shared" si="1"/>
        <v>-100</v>
      </c>
      <c r="J17" s="26">
        <f t="shared" si="2"/>
        <v>-56.953856082607288</v>
      </c>
      <c r="K17" s="26">
        <f t="shared" si="3"/>
        <v>-100</v>
      </c>
    </row>
    <row r="18" spans="1:11" x14ac:dyDescent="0.3">
      <c r="A18" s="2" t="s">
        <v>28</v>
      </c>
      <c r="B18" s="16">
        <v>506028</v>
      </c>
      <c r="C18" s="16">
        <v>63303</v>
      </c>
      <c r="D18" s="16">
        <v>316694</v>
      </c>
      <c r="E18" s="16">
        <v>144835</v>
      </c>
      <c r="F18" s="16">
        <v>293893</v>
      </c>
      <c r="G18" s="16">
        <v>99181</v>
      </c>
      <c r="H18" s="26">
        <f t="shared" si="0"/>
        <v>-41.921593271518574</v>
      </c>
      <c r="I18" s="26">
        <f t="shared" si="1"/>
        <v>56.676618801636579</v>
      </c>
      <c r="J18" s="26">
        <f t="shared" si="2"/>
        <v>-7.1996943421725632</v>
      </c>
      <c r="K18" s="26">
        <f t="shared" si="3"/>
        <v>-31.521386405219729</v>
      </c>
    </row>
    <row r="19" spans="1:11" ht="15" x14ac:dyDescent="0.25">
      <c r="A19" s="2" t="s">
        <v>29</v>
      </c>
      <c r="B19" s="16">
        <v>9245446</v>
      </c>
      <c r="C19" s="16">
        <v>1636633</v>
      </c>
      <c r="D19" s="16">
        <v>12891088</v>
      </c>
      <c r="E19" s="16">
        <v>6533882</v>
      </c>
      <c r="F19" s="16">
        <v>13090322</v>
      </c>
      <c r="G19" s="16">
        <v>6920649</v>
      </c>
      <c r="H19" s="26">
        <f t="shared" si="0"/>
        <v>41.586701171582206</v>
      </c>
      <c r="I19" s="26">
        <f t="shared" si="1"/>
        <v>322.85894271959563</v>
      </c>
      <c r="J19" s="26">
        <f t="shared" si="2"/>
        <v>1.5455173372488105</v>
      </c>
      <c r="K19" s="26">
        <f t="shared" si="3"/>
        <v>5.9194059519287237</v>
      </c>
    </row>
    <row r="20" spans="1:11" ht="15" x14ac:dyDescent="0.25">
      <c r="A20" s="3" t="s">
        <v>30</v>
      </c>
      <c r="B20" s="4">
        <f t="shared" ref="B20:G20" si="4">SUM(B12:B19)</f>
        <v>1924652141</v>
      </c>
      <c r="C20" s="4">
        <f t="shared" si="4"/>
        <v>1624522017</v>
      </c>
      <c r="D20" s="4">
        <f t="shared" si="4"/>
        <v>1680023026</v>
      </c>
      <c r="E20" s="4">
        <f t="shared" si="4"/>
        <v>1792381864</v>
      </c>
      <c r="F20" s="4">
        <f t="shared" si="4"/>
        <v>1861457692</v>
      </c>
      <c r="G20" s="4">
        <f t="shared" si="4"/>
        <v>1535265981</v>
      </c>
      <c r="H20" s="25">
        <f>F20/B20*100-100</f>
        <v>-3.2834218534246844</v>
      </c>
      <c r="I20" s="25">
        <f>G20/C20*100-100</f>
        <v>-5.4942952490621764</v>
      </c>
      <c r="J20" s="25">
        <f>F20/D20*100-100</f>
        <v>10.799534482094657</v>
      </c>
      <c r="K20" s="25">
        <f>G20/E20*100-100</f>
        <v>-14.344927727967686</v>
      </c>
    </row>
    <row r="23" spans="1:11" ht="15" x14ac:dyDescent="0.25">
      <c r="A23" s="24" t="s">
        <v>19</v>
      </c>
      <c r="B23" s="5"/>
      <c r="C23" s="5"/>
      <c r="D23" s="5"/>
      <c r="E23" s="23"/>
    </row>
  </sheetData>
  <mergeCells count="6">
    <mergeCell ref="A9:M9"/>
    <mergeCell ref="B10:C10"/>
    <mergeCell ref="D10:E10"/>
    <mergeCell ref="F10:G10"/>
    <mergeCell ref="J10:K10"/>
    <mergeCell ref="H10:I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28"/>
  <sheetViews>
    <sheetView showGridLines="0" workbookViewId="0">
      <selection activeCell="A31" sqref="A31"/>
    </sheetView>
  </sheetViews>
  <sheetFormatPr defaultRowHeight="14.4" x14ac:dyDescent="0.3"/>
  <cols>
    <col min="1" max="1" width="91.44140625" bestFit="1" customWidth="1"/>
    <col min="2" max="3" width="12.6640625" bestFit="1" customWidth="1"/>
    <col min="4" max="4" width="15.5546875" bestFit="1" customWidth="1"/>
    <col min="5" max="5" width="12.6640625" bestFit="1" customWidth="1"/>
    <col min="6" max="6" width="15.5546875" bestFit="1" customWidth="1"/>
    <col min="7" max="7" width="12.6640625" bestFit="1" customWidth="1"/>
  </cols>
  <sheetData>
    <row r="9" spans="1:15" ht="15" x14ac:dyDescent="0.25">
      <c r="A9" s="43" t="s">
        <v>33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5" ht="15" x14ac:dyDescent="0.25">
      <c r="A10" s="2" t="s">
        <v>21</v>
      </c>
      <c r="B10" s="41">
        <v>2023</v>
      </c>
      <c r="C10" s="42"/>
      <c r="D10" s="41" t="s">
        <v>1</v>
      </c>
      <c r="E10" s="42"/>
      <c r="F10" s="2" t="s">
        <v>13</v>
      </c>
      <c r="G10" s="2"/>
      <c r="H10" s="41" t="s">
        <v>31</v>
      </c>
      <c r="I10" s="42"/>
      <c r="J10" s="41" t="s">
        <v>32</v>
      </c>
      <c r="K10" s="42"/>
    </row>
    <row r="11" spans="1:15" ht="15" x14ac:dyDescent="0.25">
      <c r="A11" s="2"/>
      <c r="B11" s="2" t="s">
        <v>2</v>
      </c>
      <c r="C11" s="2" t="s">
        <v>3</v>
      </c>
      <c r="D11" s="2" t="s">
        <v>2</v>
      </c>
      <c r="E11" s="2" t="s">
        <v>3</v>
      </c>
      <c r="F11" s="2" t="s">
        <v>2</v>
      </c>
      <c r="G11" s="2" t="s">
        <v>3</v>
      </c>
      <c r="H11" s="2" t="s">
        <v>2</v>
      </c>
      <c r="I11" s="2" t="s">
        <v>3</v>
      </c>
      <c r="J11" s="2" t="s">
        <v>2</v>
      </c>
      <c r="K11" s="2" t="s">
        <v>3</v>
      </c>
    </row>
    <row r="12" spans="1:15" ht="15" x14ac:dyDescent="0.25">
      <c r="A12" s="2" t="s">
        <v>34</v>
      </c>
      <c r="B12" s="16">
        <v>150137102</v>
      </c>
      <c r="C12" s="16">
        <v>147946501</v>
      </c>
      <c r="D12" s="16">
        <v>108869544</v>
      </c>
      <c r="E12" s="16">
        <v>166078063</v>
      </c>
      <c r="F12" s="16">
        <v>136921995</v>
      </c>
      <c r="G12" s="16">
        <v>171414190</v>
      </c>
      <c r="H12" s="26">
        <f>F12/B12*100-100</f>
        <v>-8.8020261640590292</v>
      </c>
      <c r="I12" s="26">
        <f>G12/C12*100-100</f>
        <v>15.862280514494898</v>
      </c>
      <c r="J12" s="26">
        <f>F12/D12*100-100</f>
        <v>25.767032697408922</v>
      </c>
      <c r="K12" s="26">
        <f>G12/E12*100-100</f>
        <v>3.2130233840697002</v>
      </c>
    </row>
    <row r="13" spans="1:15" ht="15" x14ac:dyDescent="0.25">
      <c r="A13" s="2" t="s">
        <v>35</v>
      </c>
      <c r="B13" s="16">
        <v>346084148</v>
      </c>
      <c r="C13" s="16">
        <v>516398906</v>
      </c>
      <c r="D13" s="16">
        <v>312706812</v>
      </c>
      <c r="E13" s="16">
        <v>615021382</v>
      </c>
      <c r="F13" s="16">
        <v>380639909</v>
      </c>
      <c r="G13" s="16">
        <v>443031917</v>
      </c>
      <c r="H13" s="26">
        <f t="shared" ref="H13:H24" si="0">F13/B13*100-100</f>
        <v>9.9847858388475004</v>
      </c>
      <c r="I13" s="26">
        <f t="shared" ref="I13:I24" si="1">G13/C13*100-100</f>
        <v>-14.207425334863117</v>
      </c>
      <c r="J13" s="26">
        <f t="shared" ref="J13:J24" si="2">F13/D13*100-100</f>
        <v>21.724213989940196</v>
      </c>
      <c r="K13" s="26">
        <f t="shared" ref="K13:K24" si="3">G13/E13*100-100</f>
        <v>-27.964794401245712</v>
      </c>
    </row>
    <row r="14" spans="1:15" ht="15" x14ac:dyDescent="0.25">
      <c r="A14" s="2" t="s">
        <v>36</v>
      </c>
      <c r="B14" s="16">
        <v>36667750</v>
      </c>
      <c r="C14" s="16">
        <v>17465800</v>
      </c>
      <c r="D14" s="16">
        <v>35725648</v>
      </c>
      <c r="E14" s="16">
        <v>16080546</v>
      </c>
      <c r="F14" s="16">
        <v>35675263</v>
      </c>
      <c r="G14" s="16">
        <v>12177612</v>
      </c>
      <c r="H14" s="26">
        <f t="shared" si="0"/>
        <v>-2.7067027565094719</v>
      </c>
      <c r="I14" s="26">
        <f t="shared" si="1"/>
        <v>-30.277387809318782</v>
      </c>
      <c r="J14" s="26">
        <f t="shared" si="2"/>
        <v>-0.14103313115552396</v>
      </c>
      <c r="K14" s="26">
        <f t="shared" si="3"/>
        <v>-24.271153479490053</v>
      </c>
    </row>
    <row r="15" spans="1:15" ht="15" x14ac:dyDescent="0.25">
      <c r="A15" s="2" t="s">
        <v>37</v>
      </c>
      <c r="B15" s="16">
        <v>314062</v>
      </c>
      <c r="C15" s="16">
        <v>76649</v>
      </c>
      <c r="D15" s="16">
        <v>501817</v>
      </c>
      <c r="E15" s="16">
        <v>376216</v>
      </c>
      <c r="F15" s="16">
        <v>377806</v>
      </c>
      <c r="G15" s="16">
        <v>381048</v>
      </c>
      <c r="H15" s="26">
        <f t="shared" si="0"/>
        <v>20.296629327967096</v>
      </c>
      <c r="I15" s="26">
        <f t="shared" si="1"/>
        <v>397.13368732794947</v>
      </c>
      <c r="J15" s="26">
        <f t="shared" si="2"/>
        <v>-24.712395156003083</v>
      </c>
      <c r="K15" s="26">
        <f t="shared" si="3"/>
        <v>1.2843685542347885</v>
      </c>
    </row>
    <row r="16" spans="1:15" ht="15" x14ac:dyDescent="0.25">
      <c r="A16" s="2" t="s">
        <v>38</v>
      </c>
      <c r="B16" s="16">
        <v>64219767</v>
      </c>
      <c r="C16" s="16">
        <v>17294067</v>
      </c>
      <c r="D16" s="16">
        <v>64245977</v>
      </c>
      <c r="E16" s="16">
        <v>21173837</v>
      </c>
      <c r="F16" s="16">
        <v>86524497</v>
      </c>
      <c r="G16" s="16">
        <v>16903929</v>
      </c>
      <c r="H16" s="26">
        <f t="shared" si="0"/>
        <v>34.731876246140843</v>
      </c>
      <c r="I16" s="26">
        <f t="shared" si="1"/>
        <v>-2.2559066065836362</v>
      </c>
      <c r="J16" s="26">
        <f t="shared" si="2"/>
        <v>34.676910586946178</v>
      </c>
      <c r="K16" s="26">
        <f t="shared" si="3"/>
        <v>-20.165962361946967</v>
      </c>
    </row>
    <row r="17" spans="1:11" ht="15" x14ac:dyDescent="0.25">
      <c r="A17" s="2" t="s">
        <v>39</v>
      </c>
      <c r="B17" s="16">
        <v>7956950</v>
      </c>
      <c r="C17" s="16">
        <v>6171033</v>
      </c>
      <c r="D17" s="16">
        <v>6972582</v>
      </c>
      <c r="E17" s="16">
        <v>4257325</v>
      </c>
      <c r="F17" s="16">
        <v>8742932</v>
      </c>
      <c r="G17" s="16">
        <v>8867324</v>
      </c>
      <c r="H17" s="26">
        <f t="shared" si="0"/>
        <v>9.8779306141172185</v>
      </c>
      <c r="I17" s="26">
        <f t="shared" si="1"/>
        <v>43.692701043731233</v>
      </c>
      <c r="J17" s="26">
        <f t="shared" si="2"/>
        <v>25.390163930664428</v>
      </c>
      <c r="K17" s="26">
        <f t="shared" si="3"/>
        <v>108.28393416053507</v>
      </c>
    </row>
    <row r="18" spans="1:11" ht="15" x14ac:dyDescent="0.25">
      <c r="A18" s="2" t="s">
        <v>40</v>
      </c>
      <c r="B18" s="16">
        <v>75906435</v>
      </c>
      <c r="C18" s="16">
        <v>82752192</v>
      </c>
      <c r="D18" s="16">
        <v>93439667</v>
      </c>
      <c r="E18" s="16">
        <v>87667718</v>
      </c>
      <c r="F18" s="16">
        <v>108421340</v>
      </c>
      <c r="G18" s="16">
        <v>66197272</v>
      </c>
      <c r="H18" s="26">
        <f t="shared" si="0"/>
        <v>42.835505316512354</v>
      </c>
      <c r="I18" s="26">
        <f t="shared" si="1"/>
        <v>-20.005415687357271</v>
      </c>
      <c r="J18" s="26">
        <f t="shared" si="2"/>
        <v>16.033525675985132</v>
      </c>
      <c r="K18" s="26">
        <f t="shared" si="3"/>
        <v>-24.490709339554144</v>
      </c>
    </row>
    <row r="19" spans="1:11" ht="15" x14ac:dyDescent="0.25">
      <c r="A19" s="2" t="s">
        <v>41</v>
      </c>
      <c r="B19" s="16">
        <v>143902992</v>
      </c>
      <c r="C19" s="16">
        <v>139093157</v>
      </c>
      <c r="D19" s="16">
        <v>113341472</v>
      </c>
      <c r="E19" s="16">
        <v>137297683</v>
      </c>
      <c r="F19" s="16">
        <v>167011170</v>
      </c>
      <c r="G19" s="16">
        <v>130336564</v>
      </c>
      <c r="H19" s="26">
        <f t="shared" si="0"/>
        <v>16.058163682934406</v>
      </c>
      <c r="I19" s="26">
        <f t="shared" si="1"/>
        <v>-6.2954879944237661</v>
      </c>
      <c r="J19" s="26">
        <f t="shared" si="2"/>
        <v>47.352215436199742</v>
      </c>
      <c r="K19" s="26">
        <f t="shared" si="3"/>
        <v>-5.0700921151014597</v>
      </c>
    </row>
    <row r="20" spans="1:11" ht="15" x14ac:dyDescent="0.25">
      <c r="A20" s="2" t="s">
        <v>42</v>
      </c>
      <c r="B20" s="16">
        <v>349165119</v>
      </c>
      <c r="C20" s="16">
        <v>82641904</v>
      </c>
      <c r="D20" s="16">
        <v>257680333</v>
      </c>
      <c r="E20" s="16">
        <v>106501565</v>
      </c>
      <c r="F20" s="16">
        <v>244095476</v>
      </c>
      <c r="G20" s="16">
        <v>46976738</v>
      </c>
      <c r="H20" s="26">
        <f t="shared" si="0"/>
        <v>-30.091677914711738</v>
      </c>
      <c r="I20" s="26">
        <f t="shared" si="1"/>
        <v>-43.156273359819977</v>
      </c>
      <c r="J20" s="26">
        <f t="shared" si="2"/>
        <v>-5.271980535666259</v>
      </c>
      <c r="K20" s="26">
        <f t="shared" si="3"/>
        <v>-55.8910350284524</v>
      </c>
    </row>
    <row r="21" spans="1:11" ht="15" x14ac:dyDescent="0.25">
      <c r="A21" s="2" t="s">
        <v>43</v>
      </c>
      <c r="B21" s="16">
        <v>219018697</v>
      </c>
      <c r="C21" s="16">
        <v>116208439</v>
      </c>
      <c r="D21" s="16">
        <v>198832297</v>
      </c>
      <c r="E21" s="16">
        <v>123353629</v>
      </c>
      <c r="F21" s="16">
        <v>192668332</v>
      </c>
      <c r="G21" s="16">
        <v>102564876</v>
      </c>
      <c r="H21" s="26">
        <f t="shared" si="0"/>
        <v>-12.03110298843572</v>
      </c>
      <c r="I21" s="26">
        <f t="shared" si="1"/>
        <v>-11.740595706650865</v>
      </c>
      <c r="J21" s="26">
        <f t="shared" si="2"/>
        <v>-3.1000823774620443</v>
      </c>
      <c r="K21" s="26">
        <f t="shared" si="3"/>
        <v>-16.85297235965389</v>
      </c>
    </row>
    <row r="22" spans="1:11" ht="15" x14ac:dyDescent="0.25">
      <c r="A22" s="2" t="s">
        <v>44</v>
      </c>
      <c r="B22" s="16">
        <v>243085248</v>
      </c>
      <c r="C22" s="16">
        <v>308231891</v>
      </c>
      <c r="D22" s="16">
        <v>162822083</v>
      </c>
      <c r="E22" s="16">
        <v>313969879</v>
      </c>
      <c r="F22" s="16">
        <v>183833275</v>
      </c>
      <c r="G22" s="16">
        <v>332038275</v>
      </c>
      <c r="H22" s="26">
        <f t="shared" si="0"/>
        <v>-24.37497688053864</v>
      </c>
      <c r="I22" s="26">
        <f t="shared" si="1"/>
        <v>7.7235304636274549</v>
      </c>
      <c r="J22" s="26">
        <f t="shared" si="2"/>
        <v>12.90438717701457</v>
      </c>
      <c r="K22" s="26">
        <f t="shared" si="3"/>
        <v>5.7548182830621215</v>
      </c>
    </row>
    <row r="23" spans="1:11" ht="15" x14ac:dyDescent="0.25">
      <c r="A23" s="2" t="s">
        <v>45</v>
      </c>
      <c r="B23" s="16">
        <v>116063053</v>
      </c>
      <c r="C23" s="16">
        <v>110478310</v>
      </c>
      <c r="D23" s="16">
        <v>145471521</v>
      </c>
      <c r="E23" s="16">
        <v>116301646</v>
      </c>
      <c r="F23" s="16">
        <v>131658344</v>
      </c>
      <c r="G23" s="16">
        <v>140037167</v>
      </c>
      <c r="H23" s="26">
        <f t="shared" si="0"/>
        <v>13.436912606460567</v>
      </c>
      <c r="I23" s="26">
        <f t="shared" si="1"/>
        <v>26.75534862906575</v>
      </c>
      <c r="J23" s="26">
        <f t="shared" si="2"/>
        <v>-9.4954510030867141</v>
      </c>
      <c r="K23" s="26">
        <f t="shared" si="3"/>
        <v>20.40858561881403</v>
      </c>
    </row>
    <row r="24" spans="1:11" x14ac:dyDescent="0.3">
      <c r="A24" s="2" t="s">
        <v>46</v>
      </c>
      <c r="B24" s="16">
        <v>128482300</v>
      </c>
      <c r="C24" s="16">
        <v>66230195</v>
      </c>
      <c r="D24" s="16">
        <v>127067973</v>
      </c>
      <c r="E24" s="16">
        <v>62757101</v>
      </c>
      <c r="F24" s="16">
        <v>137759906</v>
      </c>
      <c r="G24" s="16">
        <v>48389738</v>
      </c>
      <c r="H24" s="26">
        <f t="shared" si="0"/>
        <v>7.2209214810133489</v>
      </c>
      <c r="I24" s="26">
        <f t="shared" si="1"/>
        <v>-26.937044349635386</v>
      </c>
      <c r="J24" s="26">
        <f t="shared" si="2"/>
        <v>8.414341354134919</v>
      </c>
      <c r="K24" s="26">
        <f t="shared" si="3"/>
        <v>-22.893605298944578</v>
      </c>
    </row>
    <row r="25" spans="1:11" ht="15" x14ac:dyDescent="0.25">
      <c r="A25" s="28" t="s">
        <v>47</v>
      </c>
      <c r="B25" s="4">
        <f t="shared" ref="B25:G25" si="4">SUM(B12:B24)</f>
        <v>1881003623</v>
      </c>
      <c r="C25" s="4">
        <f t="shared" si="4"/>
        <v>1610989044</v>
      </c>
      <c r="D25" s="4">
        <f t="shared" si="4"/>
        <v>1627677726</v>
      </c>
      <c r="E25" s="4">
        <f t="shared" si="4"/>
        <v>1770836590</v>
      </c>
      <c r="F25" s="4">
        <f t="shared" si="4"/>
        <v>1814330245</v>
      </c>
      <c r="G25" s="4">
        <f t="shared" si="4"/>
        <v>1519316650</v>
      </c>
      <c r="H25" s="25">
        <f>F25/B25*100-100</f>
        <v>-3.5445640393644311</v>
      </c>
      <c r="I25" s="25">
        <f>G25/C25*100-100</f>
        <v>-5.6904418029052692</v>
      </c>
      <c r="J25" s="25">
        <f>F25/D25*100-100</f>
        <v>11.467412499321753</v>
      </c>
      <c r="K25" s="25">
        <f>G25/E25*100-100</f>
        <v>-14.203452843720612</v>
      </c>
    </row>
    <row r="28" spans="1:11" ht="15" x14ac:dyDescent="0.25">
      <c r="A28" s="24" t="s">
        <v>19</v>
      </c>
    </row>
  </sheetData>
  <mergeCells count="5">
    <mergeCell ref="A9:O9"/>
    <mergeCell ref="B10:C10"/>
    <mergeCell ref="D10:E10"/>
    <mergeCell ref="H10:I10"/>
    <mergeCell ref="J10:K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20"/>
  <sheetViews>
    <sheetView showGridLines="0" workbookViewId="0">
      <selection activeCell="G22" sqref="G22"/>
    </sheetView>
  </sheetViews>
  <sheetFormatPr defaultRowHeight="14.4" x14ac:dyDescent="0.3"/>
  <cols>
    <col min="1" max="1" width="32.109375" bestFit="1" customWidth="1"/>
    <col min="2" max="3" width="12.6640625" bestFit="1" customWidth="1"/>
    <col min="4" max="4" width="15.5546875" bestFit="1" customWidth="1"/>
    <col min="5" max="5" width="12.6640625" bestFit="1" customWidth="1"/>
    <col min="6" max="6" width="15.5546875" bestFit="1" customWidth="1"/>
    <col min="7" max="7" width="12.6640625" bestFit="1" customWidth="1"/>
  </cols>
  <sheetData>
    <row r="9" spans="1:15" ht="15" x14ac:dyDescent="0.25">
      <c r="A9" s="40" t="s">
        <v>48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ht="45" customHeight="1" x14ac:dyDescent="0.3">
      <c r="A10" s="2" t="s">
        <v>49</v>
      </c>
      <c r="B10" s="44">
        <v>2023</v>
      </c>
      <c r="C10" s="44"/>
      <c r="D10" s="44" t="s">
        <v>1</v>
      </c>
      <c r="E10" s="44"/>
      <c r="F10" s="44" t="s">
        <v>13</v>
      </c>
      <c r="G10" s="44"/>
      <c r="H10" s="45" t="s">
        <v>321</v>
      </c>
      <c r="I10" s="44" t="s">
        <v>31</v>
      </c>
      <c r="J10" s="44"/>
      <c r="K10" s="44" t="s">
        <v>32</v>
      </c>
      <c r="L10" s="44"/>
    </row>
    <row r="11" spans="1:15" x14ac:dyDescent="0.3">
      <c r="A11" s="2"/>
      <c r="B11" s="2" t="s">
        <v>2</v>
      </c>
      <c r="C11" s="2" t="s">
        <v>3</v>
      </c>
      <c r="D11" s="2" t="s">
        <v>2</v>
      </c>
      <c r="E11" s="2" t="s">
        <v>3</v>
      </c>
      <c r="F11" s="2" t="s">
        <v>2</v>
      </c>
      <c r="G11" s="2" t="s">
        <v>3</v>
      </c>
      <c r="H11" s="45"/>
      <c r="I11" s="2" t="s">
        <v>2</v>
      </c>
      <c r="J11" s="2" t="s">
        <v>3</v>
      </c>
      <c r="K11" s="2" t="s">
        <v>2</v>
      </c>
      <c r="L11" s="2" t="s">
        <v>3</v>
      </c>
    </row>
    <row r="12" spans="1:15" ht="15" x14ac:dyDescent="0.25">
      <c r="A12" s="2" t="s">
        <v>50</v>
      </c>
      <c r="B12" s="16">
        <v>1439267777</v>
      </c>
      <c r="C12" s="16">
        <v>1236870307</v>
      </c>
      <c r="D12" s="16">
        <v>1283780917</v>
      </c>
      <c r="E12" s="16">
        <v>1311122652</v>
      </c>
      <c r="F12" s="16">
        <v>1367470280</v>
      </c>
      <c r="G12" s="16">
        <v>1129244836</v>
      </c>
      <c r="H12" s="26">
        <f>G12/$G$17*100</f>
        <v>73.553693625417466</v>
      </c>
      <c r="I12" s="26">
        <f>F12/B12*100-100</f>
        <v>-4.9884738717387478</v>
      </c>
      <c r="J12" s="26">
        <f>G12/C12*100-100</f>
        <v>-8.701435420585284</v>
      </c>
      <c r="K12" s="26">
        <f>F12/D12*100-100</f>
        <v>6.518975464720981</v>
      </c>
      <c r="L12" s="26">
        <f>G12/E12*100-100</f>
        <v>-13.871914707793493</v>
      </c>
    </row>
    <row r="13" spans="1:15" ht="15" x14ac:dyDescent="0.25">
      <c r="A13" s="2" t="s">
        <v>51</v>
      </c>
      <c r="B13" s="16">
        <v>10005038</v>
      </c>
      <c r="C13" s="16">
        <v>43885145</v>
      </c>
      <c r="D13" s="16">
        <v>5654548</v>
      </c>
      <c r="E13" s="16">
        <v>32234624</v>
      </c>
      <c r="F13" s="16">
        <v>6902272</v>
      </c>
      <c r="G13" s="16">
        <v>54233936</v>
      </c>
      <c r="H13" s="26">
        <f t="shared" ref="H13:H16" si="0">G13/$G$17*100</f>
        <v>3.5325433293763577</v>
      </c>
      <c r="I13" s="26">
        <f t="shared" ref="I13:I17" si="1">F13/B13*100-100</f>
        <v>-31.012036136194581</v>
      </c>
      <c r="J13" s="26">
        <f t="shared" ref="J13:J17" si="2">G13/C13*100-100</f>
        <v>23.581535391987416</v>
      </c>
      <c r="K13" s="26">
        <f t="shared" ref="K13:K17" si="3">F13/D13*100-100</f>
        <v>22.065848587720893</v>
      </c>
      <c r="L13" s="26">
        <f t="shared" ref="L13:L17" si="4">G13/E13*100-100</f>
        <v>68.247459626022021</v>
      </c>
    </row>
    <row r="14" spans="1:15" ht="15" x14ac:dyDescent="0.25">
      <c r="A14" s="2" t="s">
        <v>52</v>
      </c>
      <c r="B14" s="16">
        <v>55412871</v>
      </c>
      <c r="C14" s="16">
        <v>113057108</v>
      </c>
      <c r="D14" s="16">
        <v>33176708</v>
      </c>
      <c r="E14" s="16">
        <v>111747128</v>
      </c>
      <c r="F14" s="16">
        <v>48840681</v>
      </c>
      <c r="G14" s="16">
        <v>95362123</v>
      </c>
      <c r="H14" s="26">
        <f t="shared" si="0"/>
        <v>6.2114398534308428</v>
      </c>
      <c r="I14" s="26">
        <f t="shared" si="1"/>
        <v>-11.860403334813668</v>
      </c>
      <c r="J14" s="26">
        <f t="shared" si="2"/>
        <v>-15.651368863955014</v>
      </c>
      <c r="K14" s="26">
        <f t="shared" si="3"/>
        <v>47.213765151141587</v>
      </c>
      <c r="L14" s="26">
        <f t="shared" si="4"/>
        <v>-14.662573699433239</v>
      </c>
    </row>
    <row r="15" spans="1:15" ht="15" x14ac:dyDescent="0.25">
      <c r="A15" s="2" t="s">
        <v>53</v>
      </c>
      <c r="B15" s="16">
        <v>401885758</v>
      </c>
      <c r="C15" s="16">
        <v>220868043</v>
      </c>
      <c r="D15" s="16">
        <v>349393254</v>
      </c>
      <c r="E15" s="16">
        <v>321426594</v>
      </c>
      <c r="F15" s="16">
        <v>436438517</v>
      </c>
      <c r="G15" s="16">
        <v>241471492</v>
      </c>
      <c r="H15" s="26">
        <f t="shared" si="0"/>
        <v>15.72831646036453</v>
      </c>
      <c r="I15" s="26">
        <f t="shared" si="1"/>
        <v>8.5976569988329885</v>
      </c>
      <c r="J15" s="26">
        <f t="shared" si="2"/>
        <v>9.328397499315912</v>
      </c>
      <c r="K15" s="26">
        <f t="shared" si="3"/>
        <v>24.913263780416315</v>
      </c>
      <c r="L15" s="26">
        <f t="shared" si="4"/>
        <v>-24.875073653675344</v>
      </c>
    </row>
    <row r="16" spans="1:15" ht="15" x14ac:dyDescent="0.25">
      <c r="A16" s="2" t="s">
        <v>54</v>
      </c>
      <c r="B16" s="16">
        <v>18080697</v>
      </c>
      <c r="C16" s="16">
        <v>9841414</v>
      </c>
      <c r="D16" s="16">
        <v>8017599</v>
      </c>
      <c r="E16" s="16">
        <v>15850866</v>
      </c>
      <c r="F16" s="16">
        <v>1805942</v>
      </c>
      <c r="G16" s="16">
        <v>14953594</v>
      </c>
      <c r="H16" s="26">
        <f t="shared" si="0"/>
        <v>0.97400673141079652</v>
      </c>
      <c r="I16" s="26">
        <f t="shared" si="1"/>
        <v>-90.011767798553336</v>
      </c>
      <c r="J16" s="26">
        <f t="shared" si="2"/>
        <v>51.945584242264374</v>
      </c>
      <c r="K16" s="26">
        <f t="shared" si="3"/>
        <v>-77.475276575942502</v>
      </c>
      <c r="L16" s="26">
        <f t="shared" si="4"/>
        <v>-5.660712796386008</v>
      </c>
    </row>
    <row r="17" spans="1:12" ht="15" x14ac:dyDescent="0.25">
      <c r="A17" s="3" t="s">
        <v>30</v>
      </c>
      <c r="B17" s="4">
        <f t="shared" ref="B17:G17" si="5">SUM(B12:B16)</f>
        <v>1924652141</v>
      </c>
      <c r="C17" s="4">
        <f t="shared" si="5"/>
        <v>1624522017</v>
      </c>
      <c r="D17" s="4">
        <f t="shared" si="5"/>
        <v>1680023026</v>
      </c>
      <c r="E17" s="4">
        <f t="shared" si="5"/>
        <v>1792381864</v>
      </c>
      <c r="F17" s="4">
        <f t="shared" si="5"/>
        <v>1861457692</v>
      </c>
      <c r="G17" s="4">
        <f t="shared" si="5"/>
        <v>1535265981</v>
      </c>
      <c r="H17" s="25"/>
      <c r="I17" s="25">
        <f t="shared" si="1"/>
        <v>-3.2834218534246844</v>
      </c>
      <c r="J17" s="25">
        <f t="shared" si="2"/>
        <v>-5.4942952490621764</v>
      </c>
      <c r="K17" s="25">
        <f t="shared" si="3"/>
        <v>10.799534482094657</v>
      </c>
      <c r="L17" s="25">
        <f t="shared" si="4"/>
        <v>-14.344927727967686</v>
      </c>
    </row>
    <row r="20" spans="1:12" ht="15" x14ac:dyDescent="0.25">
      <c r="A20" s="24" t="s">
        <v>19</v>
      </c>
    </row>
  </sheetData>
  <mergeCells count="7">
    <mergeCell ref="A9:O9"/>
    <mergeCell ref="D10:E10"/>
    <mergeCell ref="B10:C10"/>
    <mergeCell ref="F10:G10"/>
    <mergeCell ref="H10:H11"/>
    <mergeCell ref="I10:J10"/>
    <mergeCell ref="K10:L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119"/>
  <sheetViews>
    <sheetView showGridLines="0" topLeftCell="A103" workbookViewId="0">
      <selection activeCell="J29" sqref="J29"/>
    </sheetView>
  </sheetViews>
  <sheetFormatPr defaultRowHeight="14.4" x14ac:dyDescent="0.3"/>
  <cols>
    <col min="1" max="1" width="72.33203125" bestFit="1" customWidth="1"/>
    <col min="2" max="5" width="14.88671875" bestFit="1" customWidth="1"/>
  </cols>
  <sheetData>
    <row r="9" spans="1:9" ht="15" x14ac:dyDescent="0.25">
      <c r="A9" s="8" t="s">
        <v>55</v>
      </c>
      <c r="B9" s="8"/>
      <c r="C9" s="8"/>
      <c r="D9" s="8"/>
      <c r="E9" s="8"/>
      <c r="F9" s="8"/>
      <c r="G9" s="8"/>
      <c r="H9" s="8"/>
      <c r="I9" s="8"/>
    </row>
    <row r="10" spans="1:9" x14ac:dyDescent="0.3">
      <c r="A10" s="38" t="s">
        <v>0</v>
      </c>
      <c r="B10" s="39" t="s">
        <v>1</v>
      </c>
      <c r="C10" s="39"/>
      <c r="D10" s="39" t="s">
        <v>13</v>
      </c>
      <c r="E10" s="39"/>
      <c r="F10" s="41" t="s">
        <v>32</v>
      </c>
      <c r="G10" s="42"/>
    </row>
    <row r="11" spans="1:9" x14ac:dyDescent="0.3">
      <c r="A11" s="38"/>
      <c r="B11" s="7" t="s">
        <v>2</v>
      </c>
      <c r="C11" s="7" t="s">
        <v>3</v>
      </c>
      <c r="D11" s="7" t="s">
        <v>2</v>
      </c>
      <c r="E11" s="7" t="s">
        <v>3</v>
      </c>
      <c r="F11" s="2" t="s">
        <v>2</v>
      </c>
      <c r="G11" s="2" t="s">
        <v>3</v>
      </c>
    </row>
    <row r="12" spans="1:9" ht="15" x14ac:dyDescent="0.25">
      <c r="A12" s="6" t="s">
        <v>56</v>
      </c>
      <c r="B12" s="1">
        <v>20405592119</v>
      </c>
      <c r="C12" s="1">
        <v>14205168143</v>
      </c>
      <c r="D12" s="1">
        <v>21961541941</v>
      </c>
      <c r="E12" s="19">
        <v>14118234157</v>
      </c>
      <c r="F12" s="26">
        <f>D12/B12*100-100</f>
        <v>7.6251147868001681</v>
      </c>
      <c r="G12" s="26">
        <f>E12/C12*100-100</f>
        <v>-0.61198843353950849</v>
      </c>
    </row>
    <row r="13" spans="1:9" ht="15" x14ac:dyDescent="0.25">
      <c r="A13" s="6" t="s">
        <v>57</v>
      </c>
      <c r="B13" s="1">
        <v>3719864740</v>
      </c>
      <c r="C13" s="1">
        <v>5549602992</v>
      </c>
      <c r="D13" s="1">
        <v>5242617330</v>
      </c>
      <c r="E13" s="19">
        <v>7197830030</v>
      </c>
      <c r="F13" s="26">
        <f t="shared" ref="F13:F76" si="0">D13/B13*100-100</f>
        <v>40.935697839378946</v>
      </c>
      <c r="G13" s="26">
        <f t="shared" ref="G13:G76" si="1">E13/C13*100-100</f>
        <v>29.699908991255626</v>
      </c>
    </row>
    <row r="14" spans="1:9" ht="15" x14ac:dyDescent="0.25">
      <c r="A14" s="6" t="s">
        <v>58</v>
      </c>
      <c r="B14" s="1">
        <v>7024437295</v>
      </c>
      <c r="C14" s="1">
        <v>6876537383</v>
      </c>
      <c r="D14" s="1">
        <v>6318242418</v>
      </c>
      <c r="E14" s="19">
        <v>6505866990</v>
      </c>
      <c r="F14" s="26">
        <f t="shared" si="0"/>
        <v>-10.053401394908462</v>
      </c>
      <c r="G14" s="26">
        <f t="shared" si="1"/>
        <v>-5.3903639630660933</v>
      </c>
    </row>
    <row r="15" spans="1:9" ht="15" x14ac:dyDescent="0.25">
      <c r="A15" s="6" t="s">
        <v>59</v>
      </c>
      <c r="B15" s="1">
        <v>2624650616</v>
      </c>
      <c r="C15" s="1">
        <v>5617216250</v>
      </c>
      <c r="D15" s="1">
        <v>2763549360</v>
      </c>
      <c r="E15" s="19">
        <v>5670540833</v>
      </c>
      <c r="F15" s="26">
        <f t="shared" si="0"/>
        <v>5.2920850932793257</v>
      </c>
      <c r="G15" s="26">
        <f t="shared" si="1"/>
        <v>0.94930621551199579</v>
      </c>
    </row>
    <row r="16" spans="1:9" ht="15" x14ac:dyDescent="0.25">
      <c r="A16" s="6" t="s">
        <v>60</v>
      </c>
      <c r="B16" s="1">
        <v>3504386971</v>
      </c>
      <c r="C16" s="1">
        <v>3136035455</v>
      </c>
      <c r="D16" s="1">
        <v>2872570857</v>
      </c>
      <c r="E16" s="19">
        <v>5615510492</v>
      </c>
      <c r="F16" s="26">
        <f t="shared" si="0"/>
        <v>-18.029290692737248</v>
      </c>
      <c r="G16" s="26">
        <f t="shared" si="1"/>
        <v>79.063998879438685</v>
      </c>
    </row>
    <row r="17" spans="1:7" ht="15" x14ac:dyDescent="0.25">
      <c r="A17" s="6" t="s">
        <v>61</v>
      </c>
      <c r="B17" s="1">
        <v>3468178781</v>
      </c>
      <c r="C17" s="1">
        <v>5046116856</v>
      </c>
      <c r="D17" s="1">
        <v>3634791182</v>
      </c>
      <c r="E17" s="19">
        <v>5217005716</v>
      </c>
      <c r="F17" s="26">
        <f t="shared" si="0"/>
        <v>4.8040314966681024</v>
      </c>
      <c r="G17" s="26">
        <f t="shared" si="1"/>
        <v>3.3865418672737917</v>
      </c>
    </row>
    <row r="18" spans="1:7" ht="15" x14ac:dyDescent="0.25">
      <c r="A18" s="6" t="s">
        <v>62</v>
      </c>
      <c r="B18" s="1">
        <v>2973389036</v>
      </c>
      <c r="C18" s="1">
        <v>5089433588</v>
      </c>
      <c r="D18" s="1">
        <v>3170522257</v>
      </c>
      <c r="E18" s="19">
        <v>5076714369</v>
      </c>
      <c r="F18" s="26">
        <f t="shared" si="0"/>
        <v>6.6299168596248137</v>
      </c>
      <c r="G18" s="26">
        <f t="shared" si="1"/>
        <v>-0.24991423466040885</v>
      </c>
    </row>
    <row r="19" spans="1:7" ht="15" x14ac:dyDescent="0.25">
      <c r="A19" s="6" t="s">
        <v>8</v>
      </c>
      <c r="B19" s="1">
        <v>2834061583</v>
      </c>
      <c r="C19" s="1">
        <v>4856384313</v>
      </c>
      <c r="D19" s="1">
        <v>2722704075</v>
      </c>
      <c r="E19" s="19">
        <v>4843133323</v>
      </c>
      <c r="F19" s="26">
        <f t="shared" si="0"/>
        <v>-3.9292550545821996</v>
      </c>
      <c r="G19" s="26">
        <f t="shared" si="1"/>
        <v>-0.27285711232795506</v>
      </c>
    </row>
    <row r="20" spans="1:7" ht="15" x14ac:dyDescent="0.25">
      <c r="A20" s="6" t="s">
        <v>7</v>
      </c>
      <c r="B20" s="1">
        <v>1903237342</v>
      </c>
      <c r="C20" s="1">
        <v>4565855951</v>
      </c>
      <c r="D20" s="1">
        <v>1789518034</v>
      </c>
      <c r="E20" s="19">
        <v>4619619851</v>
      </c>
      <c r="F20" s="26">
        <f t="shared" si="0"/>
        <v>-5.9750460696877212</v>
      </c>
      <c r="G20" s="26">
        <f t="shared" si="1"/>
        <v>1.1775207228827469</v>
      </c>
    </row>
    <row r="21" spans="1:7" ht="15" x14ac:dyDescent="0.25">
      <c r="A21" s="6" t="s">
        <v>63</v>
      </c>
      <c r="B21" s="1">
        <v>6473844974</v>
      </c>
      <c r="C21" s="1">
        <v>3472295221</v>
      </c>
      <c r="D21" s="1">
        <v>6189072279</v>
      </c>
      <c r="E21" s="19">
        <v>4239207833</v>
      </c>
      <c r="F21" s="26">
        <f t="shared" si="0"/>
        <v>-4.3988185714006534</v>
      </c>
      <c r="G21" s="26">
        <f t="shared" si="1"/>
        <v>22.086618884299057</v>
      </c>
    </row>
    <row r="22" spans="1:7" ht="15" x14ac:dyDescent="0.25">
      <c r="A22" s="6" t="s">
        <v>64</v>
      </c>
      <c r="B22" s="1">
        <v>2991360536</v>
      </c>
      <c r="C22" s="1">
        <v>3522748792</v>
      </c>
      <c r="D22" s="1">
        <v>3115111945</v>
      </c>
      <c r="E22" s="19">
        <v>3941972174</v>
      </c>
      <c r="F22" s="26">
        <f t="shared" si="0"/>
        <v>4.1369606742716059</v>
      </c>
      <c r="G22" s="26">
        <f t="shared" si="1"/>
        <v>11.900462018524777</v>
      </c>
    </row>
    <row r="23" spans="1:7" ht="15" x14ac:dyDescent="0.25">
      <c r="A23" s="6" t="s">
        <v>65</v>
      </c>
      <c r="B23" s="1">
        <v>2104626101</v>
      </c>
      <c r="C23" s="1">
        <v>3868756375</v>
      </c>
      <c r="D23" s="1">
        <v>2337474434</v>
      </c>
      <c r="E23" s="19">
        <v>3819969643</v>
      </c>
      <c r="F23" s="26">
        <f t="shared" si="0"/>
        <v>11.063643698487041</v>
      </c>
      <c r="G23" s="26">
        <f t="shared" si="1"/>
        <v>-1.2610443065182722</v>
      </c>
    </row>
    <row r="24" spans="1:7" ht="15" x14ac:dyDescent="0.25">
      <c r="A24" s="6" t="s">
        <v>66</v>
      </c>
      <c r="B24" s="1">
        <v>5082870400</v>
      </c>
      <c r="C24" s="1">
        <v>3855285252</v>
      </c>
      <c r="D24" s="1">
        <v>5380296382</v>
      </c>
      <c r="E24" s="19">
        <v>3750611647</v>
      </c>
      <c r="F24" s="26">
        <f t="shared" si="0"/>
        <v>5.8515358172421656</v>
      </c>
      <c r="G24" s="26">
        <f t="shared" si="1"/>
        <v>-2.7150677098587863</v>
      </c>
    </row>
    <row r="25" spans="1:7" ht="15" x14ac:dyDescent="0.25">
      <c r="A25" s="6" t="s">
        <v>67</v>
      </c>
      <c r="B25" s="1">
        <v>2810198000</v>
      </c>
      <c r="C25" s="1">
        <v>3450409297</v>
      </c>
      <c r="D25" s="1">
        <v>3622873610</v>
      </c>
      <c r="E25" s="19">
        <v>3738276231</v>
      </c>
      <c r="F25" s="26">
        <f t="shared" si="0"/>
        <v>28.918802518541384</v>
      </c>
      <c r="G25" s="26">
        <f t="shared" si="1"/>
        <v>8.3429793169839144</v>
      </c>
    </row>
    <row r="26" spans="1:7" ht="15" x14ac:dyDescent="0.25">
      <c r="A26" s="6" t="s">
        <v>68</v>
      </c>
      <c r="B26" s="1">
        <v>4006148955</v>
      </c>
      <c r="C26" s="1">
        <v>3413270150</v>
      </c>
      <c r="D26" s="1">
        <v>4768647931</v>
      </c>
      <c r="E26" s="19">
        <v>3450638129</v>
      </c>
      <c r="F26" s="26">
        <f t="shared" si="0"/>
        <v>19.033215803130304</v>
      </c>
      <c r="G26" s="26">
        <f t="shared" si="1"/>
        <v>1.0947852750535958</v>
      </c>
    </row>
    <row r="27" spans="1:7" ht="15" x14ac:dyDescent="0.25">
      <c r="A27" s="6" t="s">
        <v>69</v>
      </c>
      <c r="B27" s="1">
        <v>2490147751</v>
      </c>
      <c r="C27" s="1">
        <v>3302831026</v>
      </c>
      <c r="D27" s="1">
        <v>2545412192</v>
      </c>
      <c r="E27" s="19">
        <v>3267066795</v>
      </c>
      <c r="F27" s="26">
        <f t="shared" si="0"/>
        <v>2.2193237721660068</v>
      </c>
      <c r="G27" s="26">
        <f t="shared" si="1"/>
        <v>-1.08283562551226</v>
      </c>
    </row>
    <row r="28" spans="1:7" ht="15" x14ac:dyDescent="0.25">
      <c r="A28" s="6" t="s">
        <v>6</v>
      </c>
      <c r="B28" s="1">
        <v>1456161396</v>
      </c>
      <c r="C28" s="1">
        <v>3358576805</v>
      </c>
      <c r="D28" s="1">
        <v>1559469446</v>
      </c>
      <c r="E28" s="19">
        <v>3229626212</v>
      </c>
      <c r="F28" s="26">
        <f t="shared" si="0"/>
        <v>7.0945466816921368</v>
      </c>
      <c r="G28" s="26">
        <f t="shared" si="1"/>
        <v>-3.8394415398816477</v>
      </c>
    </row>
    <row r="29" spans="1:7" ht="15" x14ac:dyDescent="0.25">
      <c r="A29" s="6" t="s">
        <v>70</v>
      </c>
      <c r="B29" s="1">
        <v>2257503538</v>
      </c>
      <c r="C29" s="1">
        <v>2996534965</v>
      </c>
      <c r="D29" s="1">
        <v>2510886322</v>
      </c>
      <c r="E29" s="19">
        <v>2930413991</v>
      </c>
      <c r="F29" s="26">
        <f t="shared" si="0"/>
        <v>11.224025997517614</v>
      </c>
      <c r="G29" s="26">
        <f t="shared" si="1"/>
        <v>-2.2065810935731918</v>
      </c>
    </row>
    <row r="30" spans="1:7" ht="15" x14ac:dyDescent="0.25">
      <c r="A30" s="6" t="s">
        <v>71</v>
      </c>
      <c r="B30" s="1">
        <v>451487028</v>
      </c>
      <c r="C30" s="1">
        <v>702279419</v>
      </c>
      <c r="D30" s="1">
        <v>405084663</v>
      </c>
      <c r="E30" s="19">
        <v>2867345856</v>
      </c>
      <c r="F30" s="26">
        <f t="shared" si="0"/>
        <v>-10.277674024335425</v>
      </c>
      <c r="G30" s="26">
        <f t="shared" si="1"/>
        <v>308.29131232165582</v>
      </c>
    </row>
    <row r="31" spans="1:7" ht="15" x14ac:dyDescent="0.25">
      <c r="A31" s="6" t="s">
        <v>72</v>
      </c>
      <c r="B31" s="1">
        <v>2519070341</v>
      </c>
      <c r="C31" s="1">
        <v>2396850636</v>
      </c>
      <c r="D31" s="1">
        <v>2901557266</v>
      </c>
      <c r="E31" s="19">
        <v>2610417225</v>
      </c>
      <c r="F31" s="26">
        <f t="shared" si="0"/>
        <v>15.183654016114673</v>
      </c>
      <c r="G31" s="26">
        <f t="shared" si="1"/>
        <v>8.9103002828917255</v>
      </c>
    </row>
    <row r="32" spans="1:7" ht="15" x14ac:dyDescent="0.25">
      <c r="A32" s="6" t="s">
        <v>73</v>
      </c>
      <c r="B32" s="1">
        <v>1386877048</v>
      </c>
      <c r="C32" s="1">
        <v>2674927043</v>
      </c>
      <c r="D32" s="1">
        <v>1488542960</v>
      </c>
      <c r="E32" s="19">
        <v>2501813872</v>
      </c>
      <c r="F32" s="26">
        <f t="shared" si="0"/>
        <v>7.3305641726937125</v>
      </c>
      <c r="G32" s="26">
        <f t="shared" si="1"/>
        <v>-6.4716969179783348</v>
      </c>
    </row>
    <row r="33" spans="1:7" ht="15" x14ac:dyDescent="0.25">
      <c r="A33" s="6" t="s">
        <v>5</v>
      </c>
      <c r="B33" s="1">
        <v>1359776179</v>
      </c>
      <c r="C33" s="1">
        <v>2466250958</v>
      </c>
      <c r="D33" s="1">
        <v>1561991370</v>
      </c>
      <c r="E33" s="19">
        <v>2464301666</v>
      </c>
      <c r="F33" s="26">
        <f t="shared" si="0"/>
        <v>14.871211462809427</v>
      </c>
      <c r="G33" s="26">
        <f t="shared" si="1"/>
        <v>-7.9038671781432868E-2</v>
      </c>
    </row>
    <row r="34" spans="1:7" ht="15" x14ac:dyDescent="0.25">
      <c r="A34" s="6" t="s">
        <v>74</v>
      </c>
      <c r="B34" s="1">
        <v>1695928218</v>
      </c>
      <c r="C34" s="1">
        <v>1688411229</v>
      </c>
      <c r="D34" s="1">
        <v>1704859020</v>
      </c>
      <c r="E34" s="19">
        <v>2062770314</v>
      </c>
      <c r="F34" s="26">
        <f t="shared" si="0"/>
        <v>0.52660259468599691</v>
      </c>
      <c r="G34" s="26">
        <f t="shared" si="1"/>
        <v>22.172269324560375</v>
      </c>
    </row>
    <row r="35" spans="1:7" ht="15" x14ac:dyDescent="0.25">
      <c r="A35" s="6" t="s">
        <v>75</v>
      </c>
      <c r="B35" s="1">
        <v>1758353164</v>
      </c>
      <c r="C35" s="1">
        <v>1960962635</v>
      </c>
      <c r="D35" s="1">
        <v>1833942155</v>
      </c>
      <c r="E35" s="19">
        <v>2045125117</v>
      </c>
      <c r="F35" s="26">
        <f t="shared" si="0"/>
        <v>4.2988514791901196</v>
      </c>
      <c r="G35" s="26">
        <f t="shared" si="1"/>
        <v>4.2918962604302777</v>
      </c>
    </row>
    <row r="36" spans="1:7" ht="15" x14ac:dyDescent="0.25">
      <c r="A36" s="6" t="s">
        <v>76</v>
      </c>
      <c r="B36" s="1">
        <v>1792971152</v>
      </c>
      <c r="C36" s="1">
        <v>1856836278</v>
      </c>
      <c r="D36" s="1">
        <v>1729988864</v>
      </c>
      <c r="E36" s="19">
        <v>1842875916</v>
      </c>
      <c r="F36" s="26">
        <f t="shared" si="0"/>
        <v>-3.5127329254430748</v>
      </c>
      <c r="G36" s="26">
        <f t="shared" si="1"/>
        <v>-0.7518359138823314</v>
      </c>
    </row>
    <row r="37" spans="1:7" ht="15" x14ac:dyDescent="0.25">
      <c r="A37" s="6" t="s">
        <v>77</v>
      </c>
      <c r="B37" s="1">
        <v>1188693633</v>
      </c>
      <c r="C37" s="1">
        <v>1746575232</v>
      </c>
      <c r="D37" s="1">
        <v>1257591688</v>
      </c>
      <c r="E37" s="19">
        <v>1768325701</v>
      </c>
      <c r="F37" s="26">
        <f t="shared" si="0"/>
        <v>5.7961154234599945</v>
      </c>
      <c r="G37" s="26">
        <f t="shared" si="1"/>
        <v>1.245321048958985</v>
      </c>
    </row>
    <row r="38" spans="1:7" ht="15" x14ac:dyDescent="0.25">
      <c r="A38" s="6" t="s">
        <v>78</v>
      </c>
      <c r="B38" s="1">
        <v>956255538</v>
      </c>
      <c r="C38" s="1">
        <v>1606998025</v>
      </c>
      <c r="D38" s="1">
        <v>1223689653</v>
      </c>
      <c r="E38" s="19">
        <v>1762429892</v>
      </c>
      <c r="F38" s="26">
        <f t="shared" si="0"/>
        <v>27.966804308327056</v>
      </c>
      <c r="G38" s="26">
        <f t="shared" si="1"/>
        <v>9.6721878049601315</v>
      </c>
    </row>
    <row r="39" spans="1:7" ht="15" x14ac:dyDescent="0.25">
      <c r="A39" s="6" t="s">
        <v>79</v>
      </c>
      <c r="B39" s="1">
        <v>1107785330</v>
      </c>
      <c r="C39" s="1">
        <v>1803923796</v>
      </c>
      <c r="D39" s="1">
        <v>1186421767</v>
      </c>
      <c r="E39" s="19">
        <v>1755732957</v>
      </c>
      <c r="F39" s="26">
        <f t="shared" si="0"/>
        <v>7.0985266612981803</v>
      </c>
      <c r="G39" s="26">
        <f t="shared" si="1"/>
        <v>-2.6714453851574973</v>
      </c>
    </row>
    <row r="40" spans="1:7" ht="15" x14ac:dyDescent="0.25">
      <c r="A40" s="6" t="s">
        <v>80</v>
      </c>
      <c r="B40" s="1">
        <v>1777154765</v>
      </c>
      <c r="C40" s="1">
        <v>2189783953</v>
      </c>
      <c r="D40" s="1">
        <v>1612288931</v>
      </c>
      <c r="E40" s="19">
        <v>1636419721</v>
      </c>
      <c r="F40" s="26">
        <f t="shared" si="0"/>
        <v>-9.2769542218232175</v>
      </c>
      <c r="G40" s="26">
        <f t="shared" si="1"/>
        <v>-25.270266102822248</v>
      </c>
    </row>
    <row r="41" spans="1:7" ht="15" x14ac:dyDescent="0.25">
      <c r="A41" s="6" t="s">
        <v>81</v>
      </c>
      <c r="B41" s="1">
        <v>2715739868</v>
      </c>
      <c r="C41" s="1">
        <v>1577529475</v>
      </c>
      <c r="D41" s="1">
        <v>2715024424</v>
      </c>
      <c r="E41" s="19">
        <v>1572795719</v>
      </c>
      <c r="F41" s="26">
        <f t="shared" si="0"/>
        <v>-2.6344349413960799E-2</v>
      </c>
      <c r="G41" s="26">
        <f t="shared" si="1"/>
        <v>-0.30007401288017377</v>
      </c>
    </row>
    <row r="42" spans="1:7" ht="15" x14ac:dyDescent="0.25">
      <c r="A42" s="6" t="s">
        <v>82</v>
      </c>
      <c r="B42" s="1">
        <v>1695050960</v>
      </c>
      <c r="C42" s="1">
        <v>1505485910</v>
      </c>
      <c r="D42" s="1">
        <v>1886673636</v>
      </c>
      <c r="E42" s="19">
        <v>1543671851</v>
      </c>
      <c r="F42" s="26">
        <f t="shared" si="0"/>
        <v>11.304832746739365</v>
      </c>
      <c r="G42" s="26">
        <f t="shared" si="1"/>
        <v>2.5364528984532342</v>
      </c>
    </row>
    <row r="43" spans="1:7" ht="15" x14ac:dyDescent="0.25">
      <c r="A43" s="11" t="s">
        <v>4</v>
      </c>
      <c r="B43" s="10">
        <v>1680023026</v>
      </c>
      <c r="C43" s="10">
        <v>1792381864</v>
      </c>
      <c r="D43" s="10">
        <v>1861457692</v>
      </c>
      <c r="E43" s="20">
        <v>1535265981</v>
      </c>
      <c r="F43" s="21">
        <f t="shared" si="0"/>
        <v>10.799534482094657</v>
      </c>
      <c r="G43" s="21">
        <f t="shared" si="1"/>
        <v>-14.344927727967686</v>
      </c>
    </row>
    <row r="44" spans="1:7" ht="15" x14ac:dyDescent="0.25">
      <c r="A44" s="6" t="s">
        <v>83</v>
      </c>
      <c r="B44" s="1">
        <v>822168648</v>
      </c>
      <c r="C44" s="1">
        <v>1442248657</v>
      </c>
      <c r="D44" s="1">
        <v>839641973</v>
      </c>
      <c r="E44" s="19">
        <v>1532666135</v>
      </c>
      <c r="F44" s="26">
        <f t="shared" si="0"/>
        <v>2.125272599789028</v>
      </c>
      <c r="G44" s="26">
        <f t="shared" si="1"/>
        <v>6.2692017469495198</v>
      </c>
    </row>
    <row r="45" spans="1:7" ht="15" x14ac:dyDescent="0.25">
      <c r="A45" s="6" t="s">
        <v>84</v>
      </c>
      <c r="B45" s="1">
        <v>980478768</v>
      </c>
      <c r="C45" s="1">
        <v>1592529303</v>
      </c>
      <c r="D45" s="1">
        <v>1111223419</v>
      </c>
      <c r="E45" s="19">
        <v>1512398294</v>
      </c>
      <c r="F45" s="26">
        <f t="shared" si="0"/>
        <v>13.334776363051247</v>
      </c>
      <c r="G45" s="26">
        <f t="shared" si="1"/>
        <v>-5.0316819193875801</v>
      </c>
    </row>
    <row r="46" spans="1:7" ht="15" x14ac:dyDescent="0.25">
      <c r="A46" s="6" t="s">
        <v>10</v>
      </c>
      <c r="B46" s="1">
        <v>1576856675</v>
      </c>
      <c r="C46" s="1">
        <v>1403313304</v>
      </c>
      <c r="D46" s="1">
        <v>2160851195</v>
      </c>
      <c r="E46" s="19">
        <v>1465992842</v>
      </c>
      <c r="F46" s="26">
        <f t="shared" si="0"/>
        <v>37.035358334009658</v>
      </c>
      <c r="G46" s="26">
        <f t="shared" si="1"/>
        <v>4.4665391414261251</v>
      </c>
    </row>
    <row r="47" spans="1:7" ht="15" x14ac:dyDescent="0.25">
      <c r="A47" s="6" t="s">
        <v>85</v>
      </c>
      <c r="B47" s="1">
        <v>1574459784</v>
      </c>
      <c r="C47" s="1">
        <v>1513401932</v>
      </c>
      <c r="D47" s="1">
        <v>1425179115</v>
      </c>
      <c r="E47" s="19">
        <v>1416690351</v>
      </c>
      <c r="F47" s="26">
        <f t="shared" si="0"/>
        <v>-9.4813897767997872</v>
      </c>
      <c r="G47" s="26">
        <f t="shared" si="1"/>
        <v>-6.3903434345556178</v>
      </c>
    </row>
    <row r="48" spans="1:7" ht="15" x14ac:dyDescent="0.25">
      <c r="A48" s="6" t="s">
        <v>86</v>
      </c>
      <c r="B48" s="1">
        <v>594303002</v>
      </c>
      <c r="C48" s="1">
        <v>1483943550</v>
      </c>
      <c r="D48" s="1">
        <v>892729441</v>
      </c>
      <c r="E48" s="19">
        <v>1343357573</v>
      </c>
      <c r="F48" s="26">
        <f t="shared" si="0"/>
        <v>50.214526595980402</v>
      </c>
      <c r="G48" s="26">
        <f t="shared" si="1"/>
        <v>-9.4738089599162976</v>
      </c>
    </row>
    <row r="49" spans="1:7" ht="15" x14ac:dyDescent="0.25">
      <c r="A49" s="6" t="s">
        <v>87</v>
      </c>
      <c r="B49" s="1">
        <v>642506638</v>
      </c>
      <c r="C49" s="1">
        <v>1270248966</v>
      </c>
      <c r="D49" s="1">
        <v>604059229</v>
      </c>
      <c r="E49" s="19">
        <v>1331268394</v>
      </c>
      <c r="F49" s="26">
        <f t="shared" si="0"/>
        <v>-5.9839707056847544</v>
      </c>
      <c r="G49" s="26">
        <f t="shared" si="1"/>
        <v>4.8037376635030427</v>
      </c>
    </row>
    <row r="50" spans="1:7" ht="15" x14ac:dyDescent="0.25">
      <c r="A50" s="6" t="s">
        <v>88</v>
      </c>
      <c r="B50" s="1">
        <v>2209815381</v>
      </c>
      <c r="C50" s="1">
        <v>1798386679</v>
      </c>
      <c r="D50" s="1">
        <v>1941750290</v>
      </c>
      <c r="E50" s="19">
        <v>1330688945</v>
      </c>
      <c r="F50" s="26">
        <f t="shared" si="0"/>
        <v>-12.130655497505558</v>
      </c>
      <c r="G50" s="26">
        <f t="shared" si="1"/>
        <v>-26.006516810948867</v>
      </c>
    </row>
    <row r="51" spans="1:7" ht="15" x14ac:dyDescent="0.25">
      <c r="A51" s="6" t="s">
        <v>89</v>
      </c>
      <c r="B51" s="1">
        <v>323349873</v>
      </c>
      <c r="C51" s="1">
        <v>1330030221</v>
      </c>
      <c r="D51" s="1">
        <v>372681922</v>
      </c>
      <c r="E51" s="19">
        <v>1328795784</v>
      </c>
      <c r="F51" s="26">
        <f t="shared" si="0"/>
        <v>15.256554314465447</v>
      </c>
      <c r="G51" s="26">
        <f t="shared" si="1"/>
        <v>-9.2812703088199555E-2</v>
      </c>
    </row>
    <row r="52" spans="1:7" ht="15" x14ac:dyDescent="0.25">
      <c r="A52" s="6" t="s">
        <v>90</v>
      </c>
      <c r="B52" s="1">
        <v>920205026</v>
      </c>
      <c r="C52" s="1">
        <v>1346391849</v>
      </c>
      <c r="D52" s="1">
        <v>857759394</v>
      </c>
      <c r="E52" s="19">
        <v>1324404619</v>
      </c>
      <c r="F52" s="26">
        <f t="shared" si="0"/>
        <v>-6.786056393480294</v>
      </c>
      <c r="G52" s="26">
        <f t="shared" si="1"/>
        <v>-1.6330483593116298</v>
      </c>
    </row>
    <row r="53" spans="1:7" ht="15" x14ac:dyDescent="0.25">
      <c r="A53" s="6" t="s">
        <v>91</v>
      </c>
      <c r="B53" s="1">
        <v>554025626</v>
      </c>
      <c r="C53" s="1">
        <v>1211065688</v>
      </c>
      <c r="D53" s="1">
        <v>598266372</v>
      </c>
      <c r="E53" s="19">
        <v>1311397798</v>
      </c>
      <c r="F53" s="26">
        <f t="shared" si="0"/>
        <v>7.9853248521035027</v>
      </c>
      <c r="G53" s="26">
        <f t="shared" si="1"/>
        <v>8.284613377635381</v>
      </c>
    </row>
    <row r="54" spans="1:7" x14ac:dyDescent="0.3">
      <c r="A54" s="6" t="s">
        <v>11</v>
      </c>
      <c r="B54" s="1">
        <v>558191026</v>
      </c>
      <c r="C54" s="1">
        <v>1121913817</v>
      </c>
      <c r="D54" s="1">
        <v>861666803</v>
      </c>
      <c r="E54" s="19">
        <v>1156637694</v>
      </c>
      <c r="F54" s="26">
        <f t="shared" si="0"/>
        <v>54.367727688979386</v>
      </c>
      <c r="G54" s="26">
        <f t="shared" si="1"/>
        <v>3.0950574343447954</v>
      </c>
    </row>
    <row r="55" spans="1:7" ht="15" x14ac:dyDescent="0.25">
      <c r="A55" s="6" t="s">
        <v>92</v>
      </c>
      <c r="B55" s="1">
        <v>3247113215</v>
      </c>
      <c r="C55" s="1">
        <v>1163722716</v>
      </c>
      <c r="D55" s="1">
        <v>2750176807</v>
      </c>
      <c r="E55" s="19">
        <v>1124691894</v>
      </c>
      <c r="F55" s="26">
        <f t="shared" si="0"/>
        <v>-15.303944614693705</v>
      </c>
      <c r="G55" s="26">
        <f t="shared" si="1"/>
        <v>-3.353962371221769</v>
      </c>
    </row>
    <row r="56" spans="1:7" ht="15" x14ac:dyDescent="0.25">
      <c r="A56" s="6" t="s">
        <v>93</v>
      </c>
      <c r="B56" s="1">
        <v>1308210834</v>
      </c>
      <c r="C56" s="1">
        <v>1168094003</v>
      </c>
      <c r="D56" s="1">
        <v>1322917213</v>
      </c>
      <c r="E56" s="19">
        <v>1094290435</v>
      </c>
      <c r="F56" s="26">
        <f t="shared" si="0"/>
        <v>1.1241597010042739</v>
      </c>
      <c r="G56" s="26">
        <f t="shared" si="1"/>
        <v>-6.3182901213816081</v>
      </c>
    </row>
    <row r="57" spans="1:7" ht="15" x14ac:dyDescent="0.25">
      <c r="A57" s="6" t="s">
        <v>94</v>
      </c>
      <c r="B57" s="1">
        <v>737161415</v>
      </c>
      <c r="C57" s="1">
        <v>1047199456</v>
      </c>
      <c r="D57" s="1">
        <v>841441461</v>
      </c>
      <c r="E57" s="19">
        <v>1063580142</v>
      </c>
      <c r="F57" s="26">
        <f t="shared" si="0"/>
        <v>14.146161733112407</v>
      </c>
      <c r="G57" s="26">
        <f t="shared" si="1"/>
        <v>1.5642374436069133</v>
      </c>
    </row>
    <row r="58" spans="1:7" ht="15" x14ac:dyDescent="0.25">
      <c r="A58" s="6" t="s">
        <v>95</v>
      </c>
      <c r="B58" s="1">
        <v>712438676</v>
      </c>
      <c r="C58" s="1">
        <v>1031908390</v>
      </c>
      <c r="D58" s="1">
        <v>700960561</v>
      </c>
      <c r="E58" s="19">
        <v>959361827</v>
      </c>
      <c r="F58" s="26">
        <f t="shared" si="0"/>
        <v>-1.6111021743575265</v>
      </c>
      <c r="G58" s="26">
        <f t="shared" si="1"/>
        <v>-7.0303297950702728</v>
      </c>
    </row>
    <row r="59" spans="1:7" ht="15" x14ac:dyDescent="0.25">
      <c r="A59" s="6" t="s">
        <v>96</v>
      </c>
      <c r="B59" s="1">
        <v>437830262</v>
      </c>
      <c r="C59" s="1">
        <v>857359635</v>
      </c>
      <c r="D59" s="1">
        <v>562825353</v>
      </c>
      <c r="E59" s="19">
        <v>913964262</v>
      </c>
      <c r="F59" s="26">
        <f t="shared" si="0"/>
        <v>28.548755499225877</v>
      </c>
      <c r="G59" s="26">
        <f t="shared" si="1"/>
        <v>6.6022034032427968</v>
      </c>
    </row>
    <row r="60" spans="1:7" ht="15" x14ac:dyDescent="0.25">
      <c r="A60" s="6" t="s">
        <v>97</v>
      </c>
      <c r="B60" s="1">
        <v>1493200266</v>
      </c>
      <c r="C60" s="1">
        <v>987679024</v>
      </c>
      <c r="D60" s="1">
        <v>1754584567</v>
      </c>
      <c r="E60" s="19">
        <v>904703187</v>
      </c>
      <c r="F60" s="26">
        <f t="shared" si="0"/>
        <v>17.504972839323088</v>
      </c>
      <c r="G60" s="26">
        <f t="shared" si="1"/>
        <v>-8.4010933697828563</v>
      </c>
    </row>
    <row r="61" spans="1:7" ht="15" x14ac:dyDescent="0.25">
      <c r="A61" s="6" t="s">
        <v>98</v>
      </c>
      <c r="B61" s="1">
        <v>271245513</v>
      </c>
      <c r="C61" s="1">
        <v>1329094027</v>
      </c>
      <c r="D61" s="1">
        <v>264572891</v>
      </c>
      <c r="E61" s="19">
        <v>879254641</v>
      </c>
      <c r="F61" s="26">
        <f t="shared" si="0"/>
        <v>-2.45999350411374</v>
      </c>
      <c r="G61" s="26">
        <f t="shared" si="1"/>
        <v>-33.845565239305671</v>
      </c>
    </row>
    <row r="62" spans="1:7" ht="15" x14ac:dyDescent="0.25">
      <c r="A62" s="6" t="s">
        <v>99</v>
      </c>
      <c r="B62" s="1">
        <v>193760283</v>
      </c>
      <c r="C62" s="1">
        <v>603103051</v>
      </c>
      <c r="D62" s="1">
        <v>229635343</v>
      </c>
      <c r="E62" s="19">
        <v>833162593</v>
      </c>
      <c r="F62" s="26">
        <f t="shared" si="0"/>
        <v>18.515177333839873</v>
      </c>
      <c r="G62" s="26">
        <f t="shared" si="1"/>
        <v>38.145975487694898</v>
      </c>
    </row>
    <row r="63" spans="1:7" ht="15" x14ac:dyDescent="0.25">
      <c r="A63" s="6" t="s">
        <v>100</v>
      </c>
      <c r="B63" s="1">
        <v>343599447</v>
      </c>
      <c r="C63" s="1">
        <v>930179951</v>
      </c>
      <c r="D63" s="1">
        <v>347449414</v>
      </c>
      <c r="E63" s="19">
        <v>809225197</v>
      </c>
      <c r="F63" s="26">
        <f t="shared" si="0"/>
        <v>1.1204811397731902</v>
      </c>
      <c r="G63" s="26">
        <f t="shared" si="1"/>
        <v>-13.00337143043842</v>
      </c>
    </row>
    <row r="64" spans="1:7" ht="15" x14ac:dyDescent="0.25">
      <c r="A64" s="6" t="s">
        <v>101</v>
      </c>
      <c r="B64" s="1">
        <v>587756892</v>
      </c>
      <c r="C64" s="1">
        <v>872224890</v>
      </c>
      <c r="D64" s="1">
        <v>545775961</v>
      </c>
      <c r="E64" s="19">
        <v>785289909</v>
      </c>
      <c r="F64" s="26">
        <f t="shared" si="0"/>
        <v>-7.142567202767907</v>
      </c>
      <c r="G64" s="26">
        <f t="shared" si="1"/>
        <v>-9.96703740018242</v>
      </c>
    </row>
    <row r="65" spans="1:7" ht="15" x14ac:dyDescent="0.25">
      <c r="A65" s="6" t="s">
        <v>102</v>
      </c>
      <c r="B65" s="1">
        <v>407410837</v>
      </c>
      <c r="C65" s="1">
        <v>757560480</v>
      </c>
      <c r="D65" s="1">
        <v>413162176</v>
      </c>
      <c r="E65" s="19">
        <v>738960392</v>
      </c>
      <c r="F65" s="26">
        <f t="shared" si="0"/>
        <v>1.4116804163459165</v>
      </c>
      <c r="G65" s="26">
        <f t="shared" si="1"/>
        <v>-2.4552611297780516</v>
      </c>
    </row>
    <row r="66" spans="1:7" ht="15" x14ac:dyDescent="0.25">
      <c r="A66" s="6" t="s">
        <v>9</v>
      </c>
      <c r="B66" s="1">
        <v>300309880</v>
      </c>
      <c r="C66" s="1">
        <v>671924517</v>
      </c>
      <c r="D66" s="1">
        <v>303299900</v>
      </c>
      <c r="E66" s="19">
        <v>706264996</v>
      </c>
      <c r="F66" s="26">
        <f t="shared" si="0"/>
        <v>0.99564489852947702</v>
      </c>
      <c r="G66" s="26">
        <f t="shared" si="1"/>
        <v>5.1107643985552045</v>
      </c>
    </row>
    <row r="67" spans="1:7" ht="15" x14ac:dyDescent="0.25">
      <c r="A67" s="6" t="s">
        <v>12</v>
      </c>
      <c r="B67" s="1">
        <v>385511094</v>
      </c>
      <c r="C67" s="1">
        <v>698196591</v>
      </c>
      <c r="D67" s="1">
        <v>411976522</v>
      </c>
      <c r="E67" s="19">
        <v>679986266</v>
      </c>
      <c r="F67" s="26">
        <f t="shared" si="0"/>
        <v>6.8650237079818055</v>
      </c>
      <c r="G67" s="26">
        <f t="shared" si="1"/>
        <v>-2.6081944877327459</v>
      </c>
    </row>
    <row r="68" spans="1:7" ht="15" x14ac:dyDescent="0.25">
      <c r="A68" s="6" t="s">
        <v>103</v>
      </c>
      <c r="B68" s="1">
        <v>251064374</v>
      </c>
      <c r="C68" s="1">
        <v>89876335</v>
      </c>
      <c r="D68" s="1">
        <v>224136944</v>
      </c>
      <c r="E68" s="19">
        <v>564613095</v>
      </c>
      <c r="F68" s="26">
        <f t="shared" si="0"/>
        <v>-10.725309039664864</v>
      </c>
      <c r="G68" s="26">
        <f t="shared" si="1"/>
        <v>528.21108025822377</v>
      </c>
    </row>
    <row r="69" spans="1:7" ht="15" x14ac:dyDescent="0.25">
      <c r="A69" s="6" t="s">
        <v>104</v>
      </c>
      <c r="B69" s="1">
        <v>1360532499</v>
      </c>
      <c r="C69" s="1">
        <v>557629517</v>
      </c>
      <c r="D69" s="1">
        <v>1726176950</v>
      </c>
      <c r="E69" s="19">
        <v>511433061</v>
      </c>
      <c r="F69" s="26">
        <f t="shared" si="0"/>
        <v>26.875098630040142</v>
      </c>
      <c r="G69" s="26">
        <f t="shared" si="1"/>
        <v>-8.2844352014457598</v>
      </c>
    </row>
    <row r="70" spans="1:7" ht="15" x14ac:dyDescent="0.25">
      <c r="A70" s="6" t="s">
        <v>105</v>
      </c>
      <c r="B70" s="1">
        <v>1037100070</v>
      </c>
      <c r="C70" s="1">
        <v>503918337</v>
      </c>
      <c r="D70" s="1">
        <v>1230171185</v>
      </c>
      <c r="E70" s="19">
        <v>500782980</v>
      </c>
      <c r="F70" s="26">
        <f t="shared" si="0"/>
        <v>18.616440263088592</v>
      </c>
      <c r="G70" s="26">
        <f t="shared" si="1"/>
        <v>-0.62219545703891299</v>
      </c>
    </row>
    <row r="71" spans="1:7" ht="15" x14ac:dyDescent="0.25">
      <c r="A71" s="6" t="s">
        <v>106</v>
      </c>
      <c r="B71" s="1">
        <v>268213836</v>
      </c>
      <c r="C71" s="1">
        <v>504669695</v>
      </c>
      <c r="D71" s="1">
        <v>279434298</v>
      </c>
      <c r="E71" s="19">
        <v>486368785</v>
      </c>
      <c r="F71" s="26">
        <f t="shared" si="0"/>
        <v>4.1834016348060459</v>
      </c>
      <c r="G71" s="26">
        <f t="shared" si="1"/>
        <v>-3.6263144352267886</v>
      </c>
    </row>
    <row r="72" spans="1:7" ht="15" x14ac:dyDescent="0.25">
      <c r="A72" s="6" t="s">
        <v>107</v>
      </c>
      <c r="B72" s="1">
        <v>311057924</v>
      </c>
      <c r="C72" s="1">
        <v>485039330</v>
      </c>
      <c r="D72" s="1">
        <v>309355658</v>
      </c>
      <c r="E72" s="19">
        <v>466031933</v>
      </c>
      <c r="F72" s="26">
        <f t="shared" si="0"/>
        <v>-0.54725048573268964</v>
      </c>
      <c r="G72" s="26">
        <f t="shared" si="1"/>
        <v>-3.9187331468563542</v>
      </c>
    </row>
    <row r="73" spans="1:7" ht="15" x14ac:dyDescent="0.25">
      <c r="A73" s="6" t="s">
        <v>108</v>
      </c>
      <c r="B73" s="1">
        <v>5302410462</v>
      </c>
      <c r="C73" s="1">
        <v>91559002</v>
      </c>
      <c r="D73" s="1">
        <v>6358549097</v>
      </c>
      <c r="E73" s="19">
        <v>465004780</v>
      </c>
      <c r="F73" s="26">
        <f t="shared" si="0"/>
        <v>19.918085228762877</v>
      </c>
      <c r="G73" s="26">
        <f t="shared" si="1"/>
        <v>407.87445236679184</v>
      </c>
    </row>
    <row r="74" spans="1:7" ht="15" x14ac:dyDescent="0.25">
      <c r="A74" s="6" t="s">
        <v>109</v>
      </c>
      <c r="B74" s="1">
        <v>422080456</v>
      </c>
      <c r="C74" s="1">
        <v>598152011</v>
      </c>
      <c r="D74" s="1">
        <v>504982246</v>
      </c>
      <c r="E74" s="19">
        <v>464912454</v>
      </c>
      <c r="F74" s="26">
        <f t="shared" si="0"/>
        <v>19.641229254168564</v>
      </c>
      <c r="G74" s="26">
        <f t="shared" si="1"/>
        <v>-22.275200041081206</v>
      </c>
    </row>
    <row r="75" spans="1:7" ht="15" x14ac:dyDescent="0.25">
      <c r="A75" s="6" t="s">
        <v>110</v>
      </c>
      <c r="B75" s="1">
        <v>459833938</v>
      </c>
      <c r="C75" s="1">
        <v>425880118</v>
      </c>
      <c r="D75" s="1">
        <v>510295092</v>
      </c>
      <c r="E75" s="19">
        <v>455658319</v>
      </c>
      <c r="F75" s="26">
        <f t="shared" si="0"/>
        <v>10.97377766840691</v>
      </c>
      <c r="G75" s="26">
        <f t="shared" si="1"/>
        <v>6.992155712702214</v>
      </c>
    </row>
    <row r="76" spans="1:7" ht="15" x14ac:dyDescent="0.25">
      <c r="A76" s="6" t="s">
        <v>111</v>
      </c>
      <c r="B76" s="1">
        <v>1090722562</v>
      </c>
      <c r="C76" s="1">
        <v>454209890</v>
      </c>
      <c r="D76" s="1">
        <v>1403666594</v>
      </c>
      <c r="E76" s="19">
        <v>449135522</v>
      </c>
      <c r="F76" s="26">
        <f t="shared" si="0"/>
        <v>28.691442068106767</v>
      </c>
      <c r="G76" s="26">
        <f t="shared" si="1"/>
        <v>-1.1171857134154521</v>
      </c>
    </row>
    <row r="77" spans="1:7" ht="15" x14ac:dyDescent="0.25">
      <c r="A77" s="6" t="s">
        <v>112</v>
      </c>
      <c r="B77" s="1">
        <v>329877577</v>
      </c>
      <c r="C77" s="1">
        <v>469147430</v>
      </c>
      <c r="D77" s="1">
        <v>330164516</v>
      </c>
      <c r="E77" s="19">
        <v>448970062</v>
      </c>
      <c r="F77" s="26">
        <f t="shared" ref="F77:F116" si="2">D77/B77*100-100</f>
        <v>8.6983481147612451E-2</v>
      </c>
      <c r="G77" s="26">
        <f t="shared" ref="G77:G116" si="3">E77/C77*100-100</f>
        <v>-4.3008586874279615</v>
      </c>
    </row>
    <row r="78" spans="1:7" ht="15" x14ac:dyDescent="0.25">
      <c r="A78" s="6" t="s">
        <v>113</v>
      </c>
      <c r="B78" s="1">
        <v>1455236303</v>
      </c>
      <c r="C78" s="1">
        <v>410825503</v>
      </c>
      <c r="D78" s="1">
        <v>1285312461</v>
      </c>
      <c r="E78" s="19">
        <v>435543481</v>
      </c>
      <c r="F78" s="26">
        <f t="shared" si="2"/>
        <v>-11.676718183136202</v>
      </c>
      <c r="G78" s="26">
        <f t="shared" si="3"/>
        <v>6.0166610445311193</v>
      </c>
    </row>
    <row r="79" spans="1:7" ht="15" x14ac:dyDescent="0.25">
      <c r="A79" s="6" t="s">
        <v>114</v>
      </c>
      <c r="B79" s="1">
        <v>615945659</v>
      </c>
      <c r="C79" s="1">
        <v>427922681</v>
      </c>
      <c r="D79" s="1">
        <v>646011650</v>
      </c>
      <c r="E79" s="19">
        <v>426962641</v>
      </c>
      <c r="F79" s="26">
        <f t="shared" si="2"/>
        <v>4.8812733007669493</v>
      </c>
      <c r="G79" s="26">
        <f t="shared" si="3"/>
        <v>-0.22434894027036023</v>
      </c>
    </row>
    <row r="80" spans="1:7" ht="15" x14ac:dyDescent="0.25">
      <c r="A80" s="6" t="s">
        <v>115</v>
      </c>
      <c r="B80" s="1">
        <v>345812591</v>
      </c>
      <c r="C80" s="1">
        <v>367264169</v>
      </c>
      <c r="D80" s="1">
        <v>357249374</v>
      </c>
      <c r="E80" s="19">
        <v>422932718</v>
      </c>
      <c r="F80" s="26">
        <f t="shared" si="2"/>
        <v>3.3072199502417732</v>
      </c>
      <c r="G80" s="26">
        <f t="shared" si="3"/>
        <v>15.157631399647926</v>
      </c>
    </row>
    <row r="81" spans="1:7" ht="15" x14ac:dyDescent="0.25">
      <c r="A81" s="6" t="s">
        <v>116</v>
      </c>
      <c r="B81" s="1">
        <v>169358461</v>
      </c>
      <c r="C81" s="1">
        <v>409439285</v>
      </c>
      <c r="D81" s="1">
        <v>124191302</v>
      </c>
      <c r="E81" s="19">
        <v>350981040</v>
      </c>
      <c r="F81" s="26">
        <f t="shared" si="2"/>
        <v>-26.66956155205024</v>
      </c>
      <c r="G81" s="26">
        <f t="shared" si="3"/>
        <v>-14.277634594833771</v>
      </c>
    </row>
    <row r="82" spans="1:7" ht="15" x14ac:dyDescent="0.25">
      <c r="A82" s="6" t="s">
        <v>117</v>
      </c>
      <c r="B82" s="1">
        <v>271277740</v>
      </c>
      <c r="C82" s="1">
        <v>565595255</v>
      </c>
      <c r="D82" s="1">
        <v>255967768</v>
      </c>
      <c r="E82" s="19">
        <v>311203843</v>
      </c>
      <c r="F82" s="26">
        <f t="shared" si="2"/>
        <v>-5.6436521477950947</v>
      </c>
      <c r="G82" s="26">
        <f t="shared" si="3"/>
        <v>-44.977642536976369</v>
      </c>
    </row>
    <row r="83" spans="1:7" ht="15" x14ac:dyDescent="0.25">
      <c r="A83" s="6" t="s">
        <v>118</v>
      </c>
      <c r="B83" s="1">
        <v>134771395</v>
      </c>
      <c r="C83" s="1">
        <v>257034567</v>
      </c>
      <c r="D83" s="1">
        <v>160449086</v>
      </c>
      <c r="E83" s="19">
        <v>279492310</v>
      </c>
      <c r="F83" s="26">
        <f t="shared" si="2"/>
        <v>19.052775256945282</v>
      </c>
      <c r="G83" s="26">
        <f t="shared" si="3"/>
        <v>8.7372462241625186</v>
      </c>
    </row>
    <row r="84" spans="1:7" ht="15" x14ac:dyDescent="0.25">
      <c r="A84" s="6" t="s">
        <v>119</v>
      </c>
      <c r="B84" s="1">
        <v>383191533</v>
      </c>
      <c r="C84" s="1">
        <v>1275716579</v>
      </c>
      <c r="D84" s="1">
        <v>362588873</v>
      </c>
      <c r="E84" s="19">
        <v>276291417</v>
      </c>
      <c r="F84" s="26">
        <f t="shared" si="2"/>
        <v>-5.3765958341255953</v>
      </c>
      <c r="G84" s="26">
        <f t="shared" si="3"/>
        <v>-78.342257085302009</v>
      </c>
    </row>
    <row r="85" spans="1:7" ht="15" x14ac:dyDescent="0.25">
      <c r="A85" s="6" t="s">
        <v>120</v>
      </c>
      <c r="B85" s="1">
        <v>516255705</v>
      </c>
      <c r="C85" s="1">
        <v>316897586</v>
      </c>
      <c r="D85" s="1">
        <v>600213002</v>
      </c>
      <c r="E85" s="19">
        <v>252672420</v>
      </c>
      <c r="F85" s="26">
        <f t="shared" si="2"/>
        <v>16.262734956120255</v>
      </c>
      <c r="G85" s="26">
        <f t="shared" si="3"/>
        <v>-20.266852395650631</v>
      </c>
    </row>
    <row r="86" spans="1:7" ht="15" x14ac:dyDescent="0.25">
      <c r="A86" s="6" t="s">
        <v>121</v>
      </c>
      <c r="B86" s="1">
        <v>313686554</v>
      </c>
      <c r="C86" s="1">
        <v>150025725</v>
      </c>
      <c r="D86" s="1">
        <v>281666462</v>
      </c>
      <c r="E86" s="19">
        <v>244204236</v>
      </c>
      <c r="F86" s="26">
        <f t="shared" si="2"/>
        <v>-10.207671190139706</v>
      </c>
      <c r="G86" s="26">
        <f t="shared" si="3"/>
        <v>62.774908103260287</v>
      </c>
    </row>
    <row r="87" spans="1:7" ht="15" x14ac:dyDescent="0.25">
      <c r="A87" s="6" t="s">
        <v>122</v>
      </c>
      <c r="B87" s="1">
        <v>169498210</v>
      </c>
      <c r="C87" s="1">
        <v>260436325</v>
      </c>
      <c r="D87" s="1">
        <v>158998131</v>
      </c>
      <c r="E87" s="19">
        <v>240995552</v>
      </c>
      <c r="F87" s="26">
        <f t="shared" si="2"/>
        <v>-6.1948022931923532</v>
      </c>
      <c r="G87" s="26">
        <f t="shared" si="3"/>
        <v>-7.4646933372293489</v>
      </c>
    </row>
    <row r="88" spans="1:7" ht="15" x14ac:dyDescent="0.25">
      <c r="A88" s="6" t="s">
        <v>123</v>
      </c>
      <c r="B88" s="1">
        <v>136854863</v>
      </c>
      <c r="C88" s="1">
        <v>202984046</v>
      </c>
      <c r="D88" s="1">
        <v>122830374</v>
      </c>
      <c r="E88" s="19">
        <v>227036728</v>
      </c>
      <c r="F88" s="26">
        <f t="shared" si="2"/>
        <v>-10.247709648432448</v>
      </c>
      <c r="G88" s="26">
        <f t="shared" si="3"/>
        <v>11.849543091677276</v>
      </c>
    </row>
    <row r="89" spans="1:7" ht="15" x14ac:dyDescent="0.25">
      <c r="A89" s="6" t="s">
        <v>124</v>
      </c>
      <c r="B89" s="1">
        <v>157708384</v>
      </c>
      <c r="C89" s="1">
        <v>255982640</v>
      </c>
      <c r="D89" s="1">
        <v>172361834</v>
      </c>
      <c r="E89" s="19">
        <v>211659114</v>
      </c>
      <c r="F89" s="26">
        <f t="shared" si="2"/>
        <v>9.2914844654041957</v>
      </c>
      <c r="G89" s="26">
        <f t="shared" si="3"/>
        <v>-17.315051520681251</v>
      </c>
    </row>
    <row r="90" spans="1:7" ht="15" x14ac:dyDescent="0.25">
      <c r="A90" s="6" t="s">
        <v>125</v>
      </c>
      <c r="B90" s="1">
        <v>231585003</v>
      </c>
      <c r="C90" s="1">
        <v>229536003</v>
      </c>
      <c r="D90" s="1">
        <v>217263586</v>
      </c>
      <c r="E90" s="19">
        <v>207437863</v>
      </c>
      <c r="F90" s="26">
        <f t="shared" si="2"/>
        <v>-6.1840865403533911</v>
      </c>
      <c r="G90" s="26">
        <f t="shared" si="3"/>
        <v>-9.6273088801672628</v>
      </c>
    </row>
    <row r="91" spans="1:7" ht="15" x14ac:dyDescent="0.25">
      <c r="A91" s="6" t="s">
        <v>126</v>
      </c>
      <c r="B91" s="1">
        <v>249532039</v>
      </c>
      <c r="C91" s="1">
        <v>195109928</v>
      </c>
      <c r="D91" s="1">
        <v>317631148</v>
      </c>
      <c r="E91" s="19">
        <v>201364445</v>
      </c>
      <c r="F91" s="26">
        <f t="shared" si="2"/>
        <v>27.29072758468503</v>
      </c>
      <c r="G91" s="26">
        <f t="shared" si="3"/>
        <v>3.2056374906765228</v>
      </c>
    </row>
    <row r="92" spans="1:7" ht="15" x14ac:dyDescent="0.25">
      <c r="A92" s="6" t="s">
        <v>127</v>
      </c>
      <c r="B92" s="1">
        <v>136674431</v>
      </c>
      <c r="C92" s="1">
        <v>219080939</v>
      </c>
      <c r="D92" s="1">
        <v>131550832</v>
      </c>
      <c r="E92" s="19">
        <v>194845282</v>
      </c>
      <c r="F92" s="26">
        <f t="shared" si="2"/>
        <v>-3.7487619026560992</v>
      </c>
      <c r="G92" s="26">
        <f t="shared" si="3"/>
        <v>-11.062421546403911</v>
      </c>
    </row>
    <row r="93" spans="1:7" ht="15" x14ac:dyDescent="0.25">
      <c r="A93" s="6" t="s">
        <v>128</v>
      </c>
      <c r="B93" s="1">
        <v>218020347</v>
      </c>
      <c r="C93" s="1">
        <v>193596035</v>
      </c>
      <c r="D93" s="1">
        <v>246055218</v>
      </c>
      <c r="E93" s="19">
        <v>192466524</v>
      </c>
      <c r="F93" s="26">
        <f t="shared" si="2"/>
        <v>12.85883239145565</v>
      </c>
      <c r="G93" s="26">
        <f t="shared" si="3"/>
        <v>-0.58343705231359877</v>
      </c>
    </row>
    <row r="94" spans="1:7" ht="15" x14ac:dyDescent="0.25">
      <c r="A94" s="6" t="s">
        <v>129</v>
      </c>
      <c r="B94" s="1">
        <v>543124340</v>
      </c>
      <c r="C94" s="1">
        <v>192664235</v>
      </c>
      <c r="D94" s="1">
        <v>860050023</v>
      </c>
      <c r="E94" s="19">
        <v>179871674</v>
      </c>
      <c r="F94" s="26">
        <f t="shared" si="2"/>
        <v>58.352325546669476</v>
      </c>
      <c r="G94" s="26">
        <f t="shared" si="3"/>
        <v>-6.6398213451500254</v>
      </c>
    </row>
    <row r="95" spans="1:7" ht="15" x14ac:dyDescent="0.25">
      <c r="A95" s="6" t="s">
        <v>130</v>
      </c>
      <c r="B95" s="1">
        <v>63639498</v>
      </c>
      <c r="C95" s="1">
        <v>165232086</v>
      </c>
      <c r="D95" s="1">
        <v>68644719</v>
      </c>
      <c r="E95" s="19">
        <v>170060602</v>
      </c>
      <c r="F95" s="26">
        <f t="shared" si="2"/>
        <v>7.8649599027321102</v>
      </c>
      <c r="G95" s="26">
        <f t="shared" si="3"/>
        <v>2.9222629314260331</v>
      </c>
    </row>
    <row r="96" spans="1:7" ht="15" x14ac:dyDescent="0.25">
      <c r="A96" s="6" t="s">
        <v>131</v>
      </c>
      <c r="B96" s="1">
        <v>106947791</v>
      </c>
      <c r="C96" s="1">
        <v>157299157</v>
      </c>
      <c r="D96" s="1">
        <v>100704400</v>
      </c>
      <c r="E96" s="19">
        <v>142235504</v>
      </c>
      <c r="F96" s="26">
        <f t="shared" si="2"/>
        <v>-5.8377933210420423</v>
      </c>
      <c r="G96" s="26">
        <f t="shared" si="3"/>
        <v>-9.5764359372885792</v>
      </c>
    </row>
    <row r="97" spans="1:7" ht="15" x14ac:dyDescent="0.25">
      <c r="A97" s="6" t="s">
        <v>132</v>
      </c>
      <c r="B97" s="1">
        <v>163540146</v>
      </c>
      <c r="C97" s="1">
        <v>146160450</v>
      </c>
      <c r="D97" s="1">
        <v>131695417</v>
      </c>
      <c r="E97" s="19">
        <v>142135155</v>
      </c>
      <c r="F97" s="26">
        <f t="shared" si="2"/>
        <v>-19.472117262265371</v>
      </c>
      <c r="G97" s="26">
        <f t="shared" si="3"/>
        <v>-2.7540247720912276</v>
      </c>
    </row>
    <row r="98" spans="1:7" ht="15" x14ac:dyDescent="0.25">
      <c r="A98" s="6" t="s">
        <v>133</v>
      </c>
      <c r="B98" s="1">
        <v>71461690</v>
      </c>
      <c r="C98" s="1">
        <v>50470638</v>
      </c>
      <c r="D98" s="1">
        <v>39174029</v>
      </c>
      <c r="E98" s="19">
        <v>139700277</v>
      </c>
      <c r="F98" s="26">
        <f t="shared" si="2"/>
        <v>-45.181776417546239</v>
      </c>
      <c r="G98" s="26">
        <f t="shared" si="3"/>
        <v>176.79514770548377</v>
      </c>
    </row>
    <row r="99" spans="1:7" ht="15" x14ac:dyDescent="0.25">
      <c r="A99" s="6" t="s">
        <v>134</v>
      </c>
      <c r="B99" s="1">
        <v>95373282</v>
      </c>
      <c r="C99" s="1">
        <v>126368200</v>
      </c>
      <c r="D99" s="1">
        <v>120528021</v>
      </c>
      <c r="E99" s="19">
        <v>129555207</v>
      </c>
      <c r="F99" s="26">
        <f t="shared" si="2"/>
        <v>26.375037612735184</v>
      </c>
      <c r="G99" s="26">
        <f t="shared" si="3"/>
        <v>2.5220007881729742</v>
      </c>
    </row>
    <row r="100" spans="1:7" ht="15" x14ac:dyDescent="0.25">
      <c r="A100" s="6" t="s">
        <v>135</v>
      </c>
      <c r="B100" s="1">
        <v>377710754</v>
      </c>
      <c r="C100" s="1">
        <v>169099786</v>
      </c>
      <c r="D100" s="1">
        <v>368989925</v>
      </c>
      <c r="E100" s="19">
        <v>123716192</v>
      </c>
      <c r="F100" s="26">
        <f t="shared" si="2"/>
        <v>-2.3088643645025826</v>
      </c>
      <c r="G100" s="26">
        <f t="shared" si="3"/>
        <v>-26.838350936765821</v>
      </c>
    </row>
    <row r="101" spans="1:7" ht="15" x14ac:dyDescent="0.25">
      <c r="A101" s="6" t="s">
        <v>136</v>
      </c>
      <c r="B101" s="1">
        <v>223632413</v>
      </c>
      <c r="C101" s="1">
        <v>107258661</v>
      </c>
      <c r="D101" s="1">
        <v>211988604</v>
      </c>
      <c r="E101" s="19">
        <v>110105055</v>
      </c>
      <c r="F101" s="26">
        <f t="shared" si="2"/>
        <v>-5.2066732383735541</v>
      </c>
      <c r="G101" s="26">
        <f t="shared" si="3"/>
        <v>2.6537661140483522</v>
      </c>
    </row>
    <row r="102" spans="1:7" ht="15" x14ac:dyDescent="0.25">
      <c r="A102" s="6" t="s">
        <v>137</v>
      </c>
      <c r="B102" s="1">
        <v>68002867</v>
      </c>
      <c r="C102" s="1">
        <v>135487341</v>
      </c>
      <c r="D102" s="1">
        <v>73162963</v>
      </c>
      <c r="E102" s="19">
        <v>109338444</v>
      </c>
      <c r="F102" s="26">
        <f t="shared" si="2"/>
        <v>7.5880565447336181</v>
      </c>
      <c r="G102" s="26">
        <f t="shared" si="3"/>
        <v>-19.299882045806768</v>
      </c>
    </row>
    <row r="103" spans="1:7" ht="15" x14ac:dyDescent="0.25">
      <c r="A103" s="6" t="s">
        <v>138</v>
      </c>
      <c r="B103" s="1">
        <v>53362385</v>
      </c>
      <c r="C103" s="1">
        <v>104079110</v>
      </c>
      <c r="D103" s="1">
        <v>67796330</v>
      </c>
      <c r="E103" s="19">
        <v>109309230</v>
      </c>
      <c r="F103" s="26">
        <f t="shared" si="2"/>
        <v>27.048912825017084</v>
      </c>
      <c r="G103" s="26">
        <f t="shared" si="3"/>
        <v>5.0251390504780602</v>
      </c>
    </row>
    <row r="104" spans="1:7" ht="15" x14ac:dyDescent="0.25">
      <c r="A104" s="6" t="s">
        <v>139</v>
      </c>
      <c r="B104" s="1">
        <v>67614768</v>
      </c>
      <c r="C104" s="1">
        <v>73709539</v>
      </c>
      <c r="D104" s="1">
        <v>65114388</v>
      </c>
      <c r="E104" s="19">
        <v>77214792</v>
      </c>
      <c r="F104" s="26">
        <f t="shared" si="2"/>
        <v>-3.6979791160416227</v>
      </c>
      <c r="G104" s="26">
        <f t="shared" si="3"/>
        <v>4.7554944007993356</v>
      </c>
    </row>
    <row r="105" spans="1:7" ht="15" x14ac:dyDescent="0.25">
      <c r="A105" s="6" t="s">
        <v>140</v>
      </c>
      <c r="B105" s="1">
        <v>31441426</v>
      </c>
      <c r="C105" s="1">
        <v>30439417</v>
      </c>
      <c r="D105" s="1">
        <v>34635660</v>
      </c>
      <c r="E105" s="19">
        <v>72426474</v>
      </c>
      <c r="F105" s="26">
        <f t="shared" si="2"/>
        <v>10.159316565349158</v>
      </c>
      <c r="G105" s="26">
        <f t="shared" si="3"/>
        <v>137.93646901975816</v>
      </c>
    </row>
    <row r="106" spans="1:7" ht="15" x14ac:dyDescent="0.25">
      <c r="A106" s="6" t="s">
        <v>141</v>
      </c>
      <c r="B106" s="1">
        <v>129997308</v>
      </c>
      <c r="C106" s="1">
        <v>59124053</v>
      </c>
      <c r="D106" s="1">
        <v>124240555</v>
      </c>
      <c r="E106" s="19">
        <v>66463007</v>
      </c>
      <c r="F106" s="26">
        <f t="shared" si="2"/>
        <v>-4.4283632396449235</v>
      </c>
      <c r="G106" s="26">
        <f t="shared" si="3"/>
        <v>12.412806002998479</v>
      </c>
    </row>
    <row r="107" spans="1:7" ht="15" x14ac:dyDescent="0.25">
      <c r="A107" s="6" t="s">
        <v>142</v>
      </c>
      <c r="B107" s="1">
        <v>75656686</v>
      </c>
      <c r="C107" s="1">
        <v>70609020</v>
      </c>
      <c r="D107" s="1">
        <v>66489032</v>
      </c>
      <c r="E107" s="19">
        <v>59477411</v>
      </c>
      <c r="F107" s="26">
        <f t="shared" si="2"/>
        <v>-12.117440618533038</v>
      </c>
      <c r="G107" s="26">
        <f t="shared" si="3"/>
        <v>-15.765137371967484</v>
      </c>
    </row>
    <row r="108" spans="1:7" ht="15" x14ac:dyDescent="0.25">
      <c r="A108" s="6" t="s">
        <v>143</v>
      </c>
      <c r="B108" s="1">
        <v>55737317</v>
      </c>
      <c r="C108" s="1">
        <v>62786878</v>
      </c>
      <c r="D108" s="1">
        <v>78477816</v>
      </c>
      <c r="E108" s="19">
        <v>52518562</v>
      </c>
      <c r="F108" s="26">
        <f t="shared" si="2"/>
        <v>40.799414510748676</v>
      </c>
      <c r="G108" s="26">
        <f t="shared" si="3"/>
        <v>-16.354238858635398</v>
      </c>
    </row>
    <row r="109" spans="1:7" ht="15" x14ac:dyDescent="0.25">
      <c r="A109" s="6" t="s">
        <v>144</v>
      </c>
      <c r="B109" s="1">
        <v>59714308</v>
      </c>
      <c r="C109" s="1">
        <v>50548560</v>
      </c>
      <c r="D109" s="1">
        <v>39894629</v>
      </c>
      <c r="E109" s="19">
        <v>44727807</v>
      </c>
      <c r="F109" s="26">
        <f t="shared" si="2"/>
        <v>-33.19083761298883</v>
      </c>
      <c r="G109" s="26">
        <f t="shared" si="3"/>
        <v>-11.515170758573532</v>
      </c>
    </row>
    <row r="110" spans="1:7" ht="15" x14ac:dyDescent="0.25">
      <c r="A110" s="6" t="s">
        <v>145</v>
      </c>
      <c r="B110" s="1">
        <v>87582145</v>
      </c>
      <c r="C110" s="1">
        <v>39902673</v>
      </c>
      <c r="D110" s="1">
        <v>84013906</v>
      </c>
      <c r="E110" s="19">
        <v>40346492</v>
      </c>
      <c r="F110" s="26">
        <f t="shared" si="2"/>
        <v>-4.0741626047181256</v>
      </c>
      <c r="G110" s="26">
        <f t="shared" si="3"/>
        <v>1.1122538081596645</v>
      </c>
    </row>
    <row r="111" spans="1:7" ht="15" x14ac:dyDescent="0.25">
      <c r="A111" s="6" t="s">
        <v>146</v>
      </c>
      <c r="B111" s="1">
        <v>52525081</v>
      </c>
      <c r="C111" s="1">
        <v>45847600</v>
      </c>
      <c r="D111" s="1">
        <v>46830428</v>
      </c>
      <c r="E111" s="19">
        <v>37846673</v>
      </c>
      <c r="F111" s="26">
        <f t="shared" si="2"/>
        <v>-10.841778616200514</v>
      </c>
      <c r="G111" s="26">
        <f t="shared" si="3"/>
        <v>-17.451135937322775</v>
      </c>
    </row>
    <row r="112" spans="1:7" ht="15" x14ac:dyDescent="0.25">
      <c r="A112" s="6" t="s">
        <v>147</v>
      </c>
      <c r="B112" s="1">
        <v>28308131</v>
      </c>
      <c r="C112" s="1">
        <v>22879927</v>
      </c>
      <c r="D112" s="1">
        <v>26928353</v>
      </c>
      <c r="E112" s="19">
        <v>20795854</v>
      </c>
      <c r="F112" s="26">
        <f t="shared" si="2"/>
        <v>-4.8741402249410299</v>
      </c>
      <c r="G112" s="26">
        <f t="shared" si="3"/>
        <v>-9.1087397263111853</v>
      </c>
    </row>
    <row r="113" spans="1:7" ht="15" x14ac:dyDescent="0.25">
      <c r="A113" s="6" t="s">
        <v>148</v>
      </c>
      <c r="B113" s="1">
        <v>28757925</v>
      </c>
      <c r="C113" s="1">
        <v>8731996</v>
      </c>
      <c r="D113" s="1">
        <v>38404543</v>
      </c>
      <c r="E113" s="19">
        <v>20330240</v>
      </c>
      <c r="F113" s="26">
        <f t="shared" si="2"/>
        <v>33.544207379357175</v>
      </c>
      <c r="G113" s="26">
        <f t="shared" si="3"/>
        <v>132.82466002045808</v>
      </c>
    </row>
    <row r="114" spans="1:7" ht="15" x14ac:dyDescent="0.25">
      <c r="A114" s="6" t="s">
        <v>149</v>
      </c>
      <c r="B114" s="1">
        <v>59166947</v>
      </c>
      <c r="C114" s="1">
        <v>18497915</v>
      </c>
      <c r="D114" s="1">
        <v>75116994</v>
      </c>
      <c r="E114" s="19">
        <v>18182698</v>
      </c>
      <c r="F114" s="26">
        <f t="shared" si="2"/>
        <v>26.957698189159558</v>
      </c>
      <c r="G114" s="26">
        <f t="shared" si="3"/>
        <v>-1.7040677287142927</v>
      </c>
    </row>
    <row r="115" spans="1:7" ht="15" x14ac:dyDescent="0.25">
      <c r="A115" s="6" t="s">
        <v>150</v>
      </c>
      <c r="B115" s="1">
        <v>16224662</v>
      </c>
      <c r="C115" s="1">
        <v>9681862</v>
      </c>
      <c r="D115" s="1">
        <v>19239862</v>
      </c>
      <c r="E115" s="19">
        <v>9655381</v>
      </c>
      <c r="F115" s="26">
        <f t="shared" si="2"/>
        <v>18.584054324213355</v>
      </c>
      <c r="G115" s="26">
        <f t="shared" si="3"/>
        <v>-0.27351143819235801</v>
      </c>
    </row>
    <row r="116" spans="1:7" ht="15" x14ac:dyDescent="0.25">
      <c r="A116" s="3" t="s">
        <v>30</v>
      </c>
      <c r="B116" s="4">
        <f>SUM(B12:B115)</f>
        <v>140195560231</v>
      </c>
      <c r="C116" s="4">
        <f>SUM(C12:C115)</f>
        <v>151548383999</v>
      </c>
      <c r="D116" s="4">
        <f>SUM(D12:D115)</f>
        <v>149048397684</v>
      </c>
      <c r="E116" s="4">
        <f>SUM(E12:E115)</f>
        <v>156913577710</v>
      </c>
      <c r="F116" s="25">
        <f t="shared" si="2"/>
        <v>6.3146346706081147</v>
      </c>
      <c r="G116" s="25">
        <f t="shared" si="3"/>
        <v>3.5402513503775879</v>
      </c>
    </row>
    <row r="119" spans="1:7" x14ac:dyDescent="0.3">
      <c r="A119" s="22" t="s">
        <v>19</v>
      </c>
    </row>
  </sheetData>
  <mergeCells count="4">
    <mergeCell ref="A10:A11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183"/>
  <sheetViews>
    <sheetView showGridLines="0" tabSelected="1" topLeftCell="A10" workbookViewId="0">
      <selection activeCell="L11" sqref="L11"/>
    </sheetView>
  </sheetViews>
  <sheetFormatPr defaultRowHeight="14.4" x14ac:dyDescent="0.3"/>
  <cols>
    <col min="1" max="1" width="9.33203125" bestFit="1" customWidth="1"/>
    <col min="2" max="3" width="12.6640625" style="30" bestFit="1" customWidth="1"/>
    <col min="4" max="5" width="12.6640625" bestFit="1" customWidth="1"/>
    <col min="7" max="7" width="7.6640625" bestFit="1" customWidth="1"/>
  </cols>
  <sheetData>
    <row r="9" spans="1:11" ht="15" x14ac:dyDescent="0.25">
      <c r="A9" s="47" t="s">
        <v>151</v>
      </c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1" ht="35.4" x14ac:dyDescent="0.3">
      <c r="A10" s="38" t="s">
        <v>49</v>
      </c>
      <c r="B10" s="50" t="s">
        <v>1</v>
      </c>
      <c r="C10" s="51"/>
      <c r="D10" s="39" t="s">
        <v>13</v>
      </c>
      <c r="E10" s="39"/>
      <c r="F10" s="48" t="s">
        <v>152</v>
      </c>
      <c r="G10" s="49"/>
      <c r="H10" s="17" t="s">
        <v>322</v>
      </c>
      <c r="I10" s="27" t="s">
        <v>323</v>
      </c>
    </row>
    <row r="11" spans="1:11" x14ac:dyDescent="0.3">
      <c r="A11" s="38"/>
      <c r="B11" s="7" t="s">
        <v>2</v>
      </c>
      <c r="C11" s="7" t="s">
        <v>3</v>
      </c>
      <c r="D11" s="7" t="s">
        <v>2</v>
      </c>
      <c r="E11" s="7" t="s">
        <v>3</v>
      </c>
      <c r="F11" s="29" t="s">
        <v>2</v>
      </c>
      <c r="G11" s="29" t="s">
        <v>3</v>
      </c>
      <c r="H11" s="18" t="s">
        <v>2</v>
      </c>
      <c r="I11" s="18" t="s">
        <v>3</v>
      </c>
    </row>
    <row r="12" spans="1:11" ht="19.5" x14ac:dyDescent="0.25">
      <c r="A12" s="6" t="s">
        <v>153</v>
      </c>
      <c r="B12" s="1">
        <v>141509632</v>
      </c>
      <c r="C12" s="1">
        <v>263318011</v>
      </c>
      <c r="D12" s="1">
        <v>130577069</v>
      </c>
      <c r="E12" s="1">
        <v>238038900</v>
      </c>
      <c r="F12" s="26">
        <f>D12/B12*100-100</f>
        <v>-7.7256670415198414</v>
      </c>
      <c r="G12" s="26">
        <f>E12/C12*100-100</f>
        <v>-9.6002210042517788</v>
      </c>
      <c r="H12" s="26">
        <f>D12/$D$180*100</f>
        <v>7.0147750099925448</v>
      </c>
      <c r="I12" s="26">
        <f>E12/$E$180*100</f>
        <v>15.50473357358916</v>
      </c>
    </row>
    <row r="13" spans="1:11" ht="19.5" x14ac:dyDescent="0.25">
      <c r="A13" s="6" t="s">
        <v>154</v>
      </c>
      <c r="B13" s="1">
        <v>292014167</v>
      </c>
      <c r="C13" s="1">
        <v>261390398</v>
      </c>
      <c r="D13" s="1">
        <v>304687369</v>
      </c>
      <c r="E13" s="1">
        <v>230771777</v>
      </c>
      <c r="F13" s="26">
        <f t="shared" ref="F13:F76" si="0">D13/B13*100-100</f>
        <v>4.3399271104541839</v>
      </c>
      <c r="G13" s="26">
        <f t="shared" ref="G13:G76" si="1">E13/C13*100-100</f>
        <v>-11.71375124498644</v>
      </c>
      <c r="H13" s="26">
        <f t="shared" ref="H13:H76" si="2">D13/$D$180*100</f>
        <v>16.368213487174973</v>
      </c>
      <c r="I13" s="26">
        <f t="shared" ref="I13:I76" si="3">E13/$E$180*100</f>
        <v>15.031387385375799</v>
      </c>
    </row>
    <row r="14" spans="1:11" ht="19.5" x14ac:dyDescent="0.25">
      <c r="A14" s="6" t="s">
        <v>155</v>
      </c>
      <c r="B14" s="1">
        <v>118233380</v>
      </c>
      <c r="C14" s="1">
        <v>138347019</v>
      </c>
      <c r="D14" s="1">
        <v>151072894</v>
      </c>
      <c r="E14" s="1">
        <v>111561453</v>
      </c>
      <c r="F14" s="26">
        <f t="shared" si="0"/>
        <v>27.775162986966961</v>
      </c>
      <c r="G14" s="26">
        <f t="shared" si="1"/>
        <v>-19.361144312043322</v>
      </c>
      <c r="H14" s="26">
        <f t="shared" si="2"/>
        <v>8.1158381761383591</v>
      </c>
      <c r="I14" s="26">
        <f t="shared" si="3"/>
        <v>7.2665879646036391</v>
      </c>
    </row>
    <row r="15" spans="1:11" ht="19.5" x14ac:dyDescent="0.25">
      <c r="A15" s="6" t="s">
        <v>156</v>
      </c>
      <c r="B15" s="1">
        <v>144677646</v>
      </c>
      <c r="C15" s="1">
        <v>137024667</v>
      </c>
      <c r="D15" s="1">
        <v>189366589</v>
      </c>
      <c r="E15" s="1">
        <v>85287765</v>
      </c>
      <c r="F15" s="26">
        <f t="shared" si="0"/>
        <v>30.888630161980927</v>
      </c>
      <c r="G15" s="26">
        <f t="shared" si="1"/>
        <v>-37.757363789105213</v>
      </c>
      <c r="H15" s="26">
        <f t="shared" si="2"/>
        <v>10.173026752842256</v>
      </c>
      <c r="I15" s="26">
        <f t="shared" si="3"/>
        <v>5.5552435900681889</v>
      </c>
    </row>
    <row r="16" spans="1:11" ht="19.5" x14ac:dyDescent="0.25">
      <c r="A16" s="6" t="s">
        <v>157</v>
      </c>
      <c r="B16" s="1">
        <v>10332622</v>
      </c>
      <c r="C16" s="1">
        <v>77574905</v>
      </c>
      <c r="D16" s="1">
        <v>5858226</v>
      </c>
      <c r="E16" s="1">
        <v>67343638</v>
      </c>
      <c r="F16" s="26">
        <f t="shared" si="0"/>
        <v>-43.303587414694931</v>
      </c>
      <c r="G16" s="26">
        <f t="shared" si="1"/>
        <v>-13.188887566152999</v>
      </c>
      <c r="H16" s="26">
        <f t="shared" si="2"/>
        <v>0.31471174580958461</v>
      </c>
      <c r="I16" s="26">
        <f t="shared" si="3"/>
        <v>4.3864476145127327</v>
      </c>
    </row>
    <row r="17" spans="1:9" ht="19.5" x14ac:dyDescent="0.25">
      <c r="A17" s="6" t="s">
        <v>158</v>
      </c>
      <c r="B17" s="1">
        <v>43521224</v>
      </c>
      <c r="C17" s="1">
        <v>63539835</v>
      </c>
      <c r="D17" s="1">
        <v>54482244</v>
      </c>
      <c r="E17" s="1">
        <v>59296911</v>
      </c>
      <c r="F17" s="26">
        <f t="shared" si="0"/>
        <v>25.185458938379114</v>
      </c>
      <c r="G17" s="26">
        <f t="shared" si="1"/>
        <v>-6.6775810796487036</v>
      </c>
      <c r="H17" s="26">
        <f t="shared" si="2"/>
        <v>2.9268591080070596</v>
      </c>
      <c r="I17" s="26">
        <f t="shared" si="3"/>
        <v>3.8623216910842237</v>
      </c>
    </row>
    <row r="18" spans="1:9" ht="29.25" x14ac:dyDescent="0.25">
      <c r="A18" s="6" t="s">
        <v>159</v>
      </c>
      <c r="B18" s="1">
        <v>199934577</v>
      </c>
      <c r="C18" s="1">
        <v>57039604</v>
      </c>
      <c r="D18" s="1">
        <v>225517537</v>
      </c>
      <c r="E18" s="1">
        <v>54890287</v>
      </c>
      <c r="F18" s="26">
        <f t="shared" si="0"/>
        <v>12.795665654170477</v>
      </c>
      <c r="G18" s="26">
        <f t="shared" si="1"/>
        <v>-3.7681134672674119</v>
      </c>
      <c r="H18" s="26">
        <f t="shared" si="2"/>
        <v>12.115104091229595</v>
      </c>
      <c r="I18" s="26">
        <f t="shared" si="3"/>
        <v>3.5752949442836641</v>
      </c>
    </row>
    <row r="19" spans="1:9" ht="19.5" x14ac:dyDescent="0.25">
      <c r="A19" s="6" t="s">
        <v>160</v>
      </c>
      <c r="B19" s="1">
        <v>22530900</v>
      </c>
      <c r="C19" s="1">
        <v>44549077</v>
      </c>
      <c r="D19" s="1">
        <v>26960513</v>
      </c>
      <c r="E19" s="1">
        <v>46592755</v>
      </c>
      <c r="F19" s="26">
        <f t="shared" si="0"/>
        <v>19.660168923567184</v>
      </c>
      <c r="G19" s="26">
        <f t="shared" si="1"/>
        <v>4.5874755160471636</v>
      </c>
      <c r="H19" s="26">
        <f t="shared" si="2"/>
        <v>1.4483548627437728</v>
      </c>
      <c r="I19" s="26">
        <f t="shared" si="3"/>
        <v>3.034832763613486</v>
      </c>
    </row>
    <row r="20" spans="1:9" ht="19.5" x14ac:dyDescent="0.25">
      <c r="A20" s="6" t="s">
        <v>161</v>
      </c>
      <c r="B20" s="1">
        <v>56167003</v>
      </c>
      <c r="C20" s="1">
        <v>37569638</v>
      </c>
      <c r="D20" s="1">
        <v>63863156</v>
      </c>
      <c r="E20" s="1">
        <v>42754610</v>
      </c>
      <c r="F20" s="26">
        <f t="shared" si="0"/>
        <v>13.702267503929306</v>
      </c>
      <c r="G20" s="26">
        <f t="shared" si="1"/>
        <v>13.800963426903394</v>
      </c>
      <c r="H20" s="26">
        <f t="shared" si="2"/>
        <v>3.4308142631694043</v>
      </c>
      <c r="I20" s="26">
        <f t="shared" si="3"/>
        <v>2.7848340632254263</v>
      </c>
    </row>
    <row r="21" spans="1:9" ht="29.25" x14ac:dyDescent="0.25">
      <c r="A21" s="6" t="s">
        <v>162</v>
      </c>
      <c r="B21" s="1">
        <v>10355311</v>
      </c>
      <c r="C21" s="1">
        <v>41166671</v>
      </c>
      <c r="D21" s="1">
        <v>15944576</v>
      </c>
      <c r="E21" s="1">
        <v>37423842</v>
      </c>
      <c r="F21" s="26">
        <f t="shared" si="0"/>
        <v>53.974863719689324</v>
      </c>
      <c r="G21" s="26">
        <f t="shared" si="1"/>
        <v>-9.0918913506511103</v>
      </c>
      <c r="H21" s="26">
        <f t="shared" si="2"/>
        <v>0.85656397502479464</v>
      </c>
      <c r="I21" s="26">
        <f t="shared" si="3"/>
        <v>2.4376129259129331</v>
      </c>
    </row>
    <row r="22" spans="1:9" ht="19.5" x14ac:dyDescent="0.25">
      <c r="A22" s="6" t="s">
        <v>163</v>
      </c>
      <c r="B22" s="1">
        <v>114361955</v>
      </c>
      <c r="C22" s="1">
        <v>56296709</v>
      </c>
      <c r="D22" s="1">
        <v>102257186</v>
      </c>
      <c r="E22" s="1">
        <v>36260479</v>
      </c>
      <c r="F22" s="26">
        <f t="shared" si="0"/>
        <v>-10.58461181430485</v>
      </c>
      <c r="G22" s="26">
        <f t="shared" si="1"/>
        <v>-35.590410800034505</v>
      </c>
      <c r="H22" s="26">
        <f t="shared" si="2"/>
        <v>5.493392970437708</v>
      </c>
      <c r="I22" s="26">
        <f t="shared" si="3"/>
        <v>2.3618369356677618</v>
      </c>
    </row>
    <row r="23" spans="1:9" ht="19.5" x14ac:dyDescent="0.25">
      <c r="A23" s="6" t="s">
        <v>164</v>
      </c>
      <c r="B23" s="1">
        <v>2849414</v>
      </c>
      <c r="C23" s="1">
        <v>44937638</v>
      </c>
      <c r="D23" s="1">
        <v>3506780</v>
      </c>
      <c r="E23" s="1">
        <v>34731053</v>
      </c>
      <c r="F23" s="26">
        <f t="shared" si="0"/>
        <v>23.070217244668555</v>
      </c>
      <c r="G23" s="26">
        <f t="shared" si="1"/>
        <v>-22.712775869528343</v>
      </c>
      <c r="H23" s="26">
        <f t="shared" si="2"/>
        <v>0.18838891773211464</v>
      </c>
      <c r="I23" s="26">
        <f t="shared" si="3"/>
        <v>2.2622173245431929</v>
      </c>
    </row>
    <row r="24" spans="1:9" ht="19.5" x14ac:dyDescent="0.25">
      <c r="A24" s="6" t="s">
        <v>165</v>
      </c>
      <c r="B24" s="1">
        <v>21967648</v>
      </c>
      <c r="C24" s="1">
        <v>35738558</v>
      </c>
      <c r="D24" s="1">
        <v>23916536</v>
      </c>
      <c r="E24" s="1">
        <v>31319924</v>
      </c>
      <c r="F24" s="26">
        <f t="shared" si="0"/>
        <v>8.8716279503386062</v>
      </c>
      <c r="G24" s="26">
        <f t="shared" si="1"/>
        <v>-12.363772483489683</v>
      </c>
      <c r="H24" s="26">
        <f t="shared" si="2"/>
        <v>1.2848283419379483</v>
      </c>
      <c r="I24" s="26">
        <f t="shared" si="3"/>
        <v>2.0400324365683966</v>
      </c>
    </row>
    <row r="25" spans="1:9" x14ac:dyDescent="0.3">
      <c r="A25" s="6" t="s">
        <v>166</v>
      </c>
      <c r="B25" s="1">
        <v>31029458</v>
      </c>
      <c r="C25" s="1">
        <v>44135482</v>
      </c>
      <c r="D25" s="1">
        <v>46028229</v>
      </c>
      <c r="E25" s="1">
        <v>25360596</v>
      </c>
      <c r="F25" s="26">
        <f t="shared" si="0"/>
        <v>48.337199444476283</v>
      </c>
      <c r="G25" s="26">
        <f t="shared" si="1"/>
        <v>-42.539211421776244</v>
      </c>
      <c r="H25" s="26">
        <f t="shared" si="2"/>
        <v>2.4726981009461482</v>
      </c>
      <c r="I25" s="26">
        <f t="shared" si="3"/>
        <v>1.6518698592853143</v>
      </c>
    </row>
    <row r="26" spans="1:9" ht="16.8" x14ac:dyDescent="0.3">
      <c r="A26" s="6" t="s">
        <v>167</v>
      </c>
      <c r="B26" s="1">
        <v>5630822</v>
      </c>
      <c r="C26" s="1">
        <v>52736923</v>
      </c>
      <c r="D26" s="1">
        <v>2330778</v>
      </c>
      <c r="E26" s="1">
        <v>25127066</v>
      </c>
      <c r="F26" s="26">
        <f t="shared" si="0"/>
        <v>-58.606789559321889</v>
      </c>
      <c r="G26" s="26">
        <f t="shared" si="1"/>
        <v>-52.353939952090109</v>
      </c>
      <c r="H26" s="26">
        <f t="shared" si="2"/>
        <v>0.12521251543975462</v>
      </c>
      <c r="I26" s="26">
        <f t="shared" si="3"/>
        <v>1.6366588142357856</v>
      </c>
    </row>
    <row r="27" spans="1:9" ht="16.8" x14ac:dyDescent="0.3">
      <c r="A27" s="6" t="s">
        <v>168</v>
      </c>
      <c r="B27" s="1">
        <v>262510</v>
      </c>
      <c r="C27" s="1">
        <v>22940752</v>
      </c>
      <c r="D27" s="1">
        <v>3745178</v>
      </c>
      <c r="E27" s="1">
        <v>23467254</v>
      </c>
      <c r="F27" s="26">
        <f t="shared" si="0"/>
        <v>1326.6801264713727</v>
      </c>
      <c r="G27" s="26">
        <f t="shared" si="1"/>
        <v>2.2950511822803321</v>
      </c>
      <c r="H27" s="26">
        <f t="shared" si="2"/>
        <v>0.20119597754467791</v>
      </c>
      <c r="I27" s="26">
        <f t="shared" si="3"/>
        <v>1.5285464727561107</v>
      </c>
    </row>
    <row r="28" spans="1:9" x14ac:dyDescent="0.3">
      <c r="A28" s="6" t="s">
        <v>169</v>
      </c>
      <c r="B28" s="1">
        <v>31214371</v>
      </c>
      <c r="C28" s="1">
        <v>6170443</v>
      </c>
      <c r="D28" s="1">
        <v>41383277</v>
      </c>
      <c r="E28" s="1">
        <v>22012379</v>
      </c>
      <c r="F28" s="26">
        <f t="shared" si="0"/>
        <v>32.577641881683292</v>
      </c>
      <c r="G28" s="26">
        <f t="shared" si="1"/>
        <v>256.73903802368807</v>
      </c>
      <c r="H28" s="26">
        <f t="shared" si="2"/>
        <v>2.2231650591820165</v>
      </c>
      <c r="I28" s="26">
        <f t="shared" si="3"/>
        <v>1.4337827628840034</v>
      </c>
    </row>
    <row r="29" spans="1:9" ht="16.8" x14ac:dyDescent="0.3">
      <c r="A29" s="6" t="s">
        <v>170</v>
      </c>
      <c r="B29" s="1">
        <v>2653549</v>
      </c>
      <c r="C29" s="1">
        <v>17816370</v>
      </c>
      <c r="D29" s="1">
        <v>3202488</v>
      </c>
      <c r="E29" s="1">
        <v>20278738</v>
      </c>
      <c r="F29" s="26">
        <f t="shared" si="0"/>
        <v>20.686974312515048</v>
      </c>
      <c r="G29" s="26">
        <f t="shared" si="1"/>
        <v>13.820817596401497</v>
      </c>
      <c r="H29" s="26">
        <f t="shared" si="2"/>
        <v>0.1720419439970812</v>
      </c>
      <c r="I29" s="26">
        <f t="shared" si="3"/>
        <v>1.3208615478336454</v>
      </c>
    </row>
    <row r="30" spans="1:9" ht="16.8" x14ac:dyDescent="0.3">
      <c r="A30" s="6" t="s">
        <v>171</v>
      </c>
      <c r="B30" s="31">
        <v>0</v>
      </c>
      <c r="C30" s="1">
        <v>4029607</v>
      </c>
      <c r="D30" s="31">
        <v>0</v>
      </c>
      <c r="E30" s="1">
        <v>18520915</v>
      </c>
      <c r="F30" s="26" t="e">
        <f t="shared" si="0"/>
        <v>#DIV/0!</v>
      </c>
      <c r="G30" s="26">
        <f t="shared" si="1"/>
        <v>359.62087617973663</v>
      </c>
      <c r="H30" s="26">
        <f t="shared" si="2"/>
        <v>0</v>
      </c>
      <c r="I30" s="26">
        <f t="shared" si="3"/>
        <v>1.2063652311201702</v>
      </c>
    </row>
    <row r="31" spans="1:9" ht="25.2" x14ac:dyDescent="0.3">
      <c r="A31" s="6" t="s">
        <v>172</v>
      </c>
      <c r="B31" s="1">
        <v>300783</v>
      </c>
      <c r="C31" s="1">
        <v>25289734</v>
      </c>
      <c r="D31" s="1">
        <v>1147077</v>
      </c>
      <c r="E31" s="1">
        <v>18249231</v>
      </c>
      <c r="F31" s="26">
        <f t="shared" si="0"/>
        <v>281.36364089725816</v>
      </c>
      <c r="G31" s="26">
        <f t="shared" si="1"/>
        <v>-27.839371501495421</v>
      </c>
      <c r="H31" s="26">
        <f t="shared" si="2"/>
        <v>6.1622512557217977E-2</v>
      </c>
      <c r="I31" s="26">
        <f t="shared" si="3"/>
        <v>1.1886690140892271</v>
      </c>
    </row>
    <row r="32" spans="1:9" ht="16.8" x14ac:dyDescent="0.3">
      <c r="A32" s="6" t="s">
        <v>173</v>
      </c>
      <c r="B32" s="1">
        <v>629214</v>
      </c>
      <c r="C32" s="1">
        <v>25690197</v>
      </c>
      <c r="D32" s="1">
        <v>734704</v>
      </c>
      <c r="E32" s="1">
        <v>14826070</v>
      </c>
      <c r="F32" s="26">
        <f t="shared" si="0"/>
        <v>16.765361228453273</v>
      </c>
      <c r="G32" s="26">
        <f t="shared" si="1"/>
        <v>-42.288998406668512</v>
      </c>
      <c r="H32" s="26">
        <f t="shared" si="2"/>
        <v>3.9469282764660329E-2</v>
      </c>
      <c r="I32" s="26">
        <f t="shared" si="3"/>
        <v>0.96570041826517883</v>
      </c>
    </row>
    <row r="33" spans="1:9" x14ac:dyDescent="0.3">
      <c r="A33" s="6" t="s">
        <v>174</v>
      </c>
      <c r="B33" s="1">
        <v>57710065</v>
      </c>
      <c r="C33" s="1">
        <v>13947079</v>
      </c>
      <c r="D33" s="1">
        <v>31820281</v>
      </c>
      <c r="E33" s="1">
        <v>13710313</v>
      </c>
      <c r="F33" s="26">
        <f t="shared" si="0"/>
        <v>-44.861817431673309</v>
      </c>
      <c r="G33" s="26">
        <f t="shared" si="1"/>
        <v>-1.6976027740288799</v>
      </c>
      <c r="H33" s="26">
        <f t="shared" si="2"/>
        <v>1.7094281077004461</v>
      </c>
      <c r="I33" s="26">
        <f t="shared" si="3"/>
        <v>0.89302525879390271</v>
      </c>
    </row>
    <row r="34" spans="1:9" x14ac:dyDescent="0.3">
      <c r="A34" s="6" t="s">
        <v>175</v>
      </c>
      <c r="B34" s="1">
        <v>14435721</v>
      </c>
      <c r="C34" s="1">
        <v>14938094</v>
      </c>
      <c r="D34" s="1">
        <v>14071257</v>
      </c>
      <c r="E34" s="1">
        <v>13048718</v>
      </c>
      <c r="F34" s="26">
        <f t="shared" si="0"/>
        <v>-2.5247370740955688</v>
      </c>
      <c r="G34" s="26">
        <f t="shared" si="1"/>
        <v>-12.648039301399493</v>
      </c>
      <c r="H34" s="26">
        <f t="shared" si="2"/>
        <v>0.75592676967487049</v>
      </c>
      <c r="I34" s="26">
        <f t="shared" si="3"/>
        <v>0.84993207440841478</v>
      </c>
    </row>
    <row r="35" spans="1:9" ht="16.8" x14ac:dyDescent="0.3">
      <c r="A35" s="6" t="s">
        <v>176</v>
      </c>
      <c r="B35" s="1">
        <v>216095</v>
      </c>
      <c r="C35" s="1">
        <v>12309338</v>
      </c>
      <c r="D35" s="1">
        <v>1128817</v>
      </c>
      <c r="E35" s="1">
        <v>12911794</v>
      </c>
      <c r="F35" s="26">
        <f t="shared" si="0"/>
        <v>422.3707165829843</v>
      </c>
      <c r="G35" s="26">
        <f t="shared" si="1"/>
        <v>4.894300570834929</v>
      </c>
      <c r="H35" s="26">
        <f t="shared" si="2"/>
        <v>6.0641560904194862E-2</v>
      </c>
      <c r="I35" s="26">
        <f t="shared" si="3"/>
        <v>0.84101348950556853</v>
      </c>
    </row>
    <row r="36" spans="1:9" ht="16.8" x14ac:dyDescent="0.3">
      <c r="A36" s="6" t="s">
        <v>177</v>
      </c>
      <c r="B36" s="1">
        <v>39170792</v>
      </c>
      <c r="C36" s="1">
        <v>13697360</v>
      </c>
      <c r="D36" s="1">
        <v>24922204</v>
      </c>
      <c r="E36" s="1">
        <v>11545338</v>
      </c>
      <c r="F36" s="26">
        <f t="shared" si="0"/>
        <v>-36.375542266288619</v>
      </c>
      <c r="G36" s="26">
        <f t="shared" si="1"/>
        <v>-15.711217344072139</v>
      </c>
      <c r="H36" s="26">
        <f t="shared" si="2"/>
        <v>1.3388541736461879</v>
      </c>
      <c r="I36" s="26">
        <f t="shared" si="3"/>
        <v>0.75200897713371528</v>
      </c>
    </row>
    <row r="37" spans="1:9" x14ac:dyDescent="0.3">
      <c r="A37" s="6" t="s">
        <v>178</v>
      </c>
      <c r="B37" s="1">
        <v>83752</v>
      </c>
      <c r="C37" s="1">
        <v>16034500</v>
      </c>
      <c r="D37" s="1">
        <v>91276</v>
      </c>
      <c r="E37" s="1">
        <v>10832652</v>
      </c>
      <c r="F37" s="26">
        <f t="shared" si="0"/>
        <v>8.9836660617060033</v>
      </c>
      <c r="G37" s="26">
        <f t="shared" si="1"/>
        <v>-32.441597804733547</v>
      </c>
      <c r="H37" s="26">
        <f t="shared" si="2"/>
        <v>4.9034689529758061E-3</v>
      </c>
      <c r="I37" s="26">
        <f t="shared" si="3"/>
        <v>0.7055879654771039</v>
      </c>
    </row>
    <row r="38" spans="1:9" ht="16.8" x14ac:dyDescent="0.3">
      <c r="A38" s="6" t="s">
        <v>179</v>
      </c>
      <c r="B38" s="1">
        <v>42435812</v>
      </c>
      <c r="C38" s="1">
        <v>12626865</v>
      </c>
      <c r="D38" s="1">
        <v>45272554</v>
      </c>
      <c r="E38" s="1">
        <v>10559631</v>
      </c>
      <c r="F38" s="26">
        <f t="shared" si="0"/>
        <v>6.6847831261011237</v>
      </c>
      <c r="G38" s="26">
        <f t="shared" si="1"/>
        <v>-16.37171221835348</v>
      </c>
      <c r="H38" s="26">
        <f t="shared" si="2"/>
        <v>2.4321022279780076</v>
      </c>
      <c r="I38" s="26">
        <f t="shared" si="3"/>
        <v>0.68780466255898887</v>
      </c>
    </row>
    <row r="39" spans="1:9" x14ac:dyDescent="0.3">
      <c r="A39" s="6" t="s">
        <v>180</v>
      </c>
      <c r="B39" s="1">
        <v>1287409</v>
      </c>
      <c r="C39" s="1">
        <v>15110323</v>
      </c>
      <c r="D39" s="1">
        <v>708215</v>
      </c>
      <c r="E39" s="1">
        <v>10419699</v>
      </c>
      <c r="F39" s="26">
        <f t="shared" si="0"/>
        <v>-44.989121561213267</v>
      </c>
      <c r="G39" s="26">
        <f t="shared" si="1"/>
        <v>-31.042513121658615</v>
      </c>
      <c r="H39" s="26">
        <f t="shared" si="2"/>
        <v>3.8046258211706915E-2</v>
      </c>
      <c r="I39" s="26">
        <f t="shared" si="3"/>
        <v>0.67869015069382943</v>
      </c>
    </row>
    <row r="40" spans="1:9" ht="16.8" x14ac:dyDescent="0.3">
      <c r="A40" s="6" t="s">
        <v>181</v>
      </c>
      <c r="B40" s="1">
        <v>39033</v>
      </c>
      <c r="C40" s="1">
        <v>13756150</v>
      </c>
      <c r="D40" s="1">
        <v>53017</v>
      </c>
      <c r="E40" s="1">
        <v>10115803</v>
      </c>
      <c r="F40" s="26">
        <f t="shared" si="0"/>
        <v>35.826095867599207</v>
      </c>
      <c r="G40" s="26">
        <f t="shared" si="1"/>
        <v>-26.463414545494203</v>
      </c>
      <c r="H40" s="26">
        <f t="shared" si="2"/>
        <v>2.8481442381339925E-3</v>
      </c>
      <c r="I40" s="26">
        <f t="shared" si="3"/>
        <v>0.65889579559439215</v>
      </c>
    </row>
    <row r="41" spans="1:9" ht="16.8" x14ac:dyDescent="0.3">
      <c r="A41" s="6" t="s">
        <v>182</v>
      </c>
      <c r="B41" s="1">
        <v>14132072</v>
      </c>
      <c r="C41" s="1">
        <v>9900679</v>
      </c>
      <c r="D41" s="1">
        <v>19067912</v>
      </c>
      <c r="E41" s="1">
        <v>9803966</v>
      </c>
      <c r="F41" s="26">
        <f t="shared" si="0"/>
        <v>34.926513252975212</v>
      </c>
      <c r="G41" s="26">
        <f t="shared" si="1"/>
        <v>-0.97683199303804713</v>
      </c>
      <c r="H41" s="26">
        <f t="shared" si="2"/>
        <v>1.0243537675848504</v>
      </c>
      <c r="I41" s="26">
        <f t="shared" si="3"/>
        <v>0.63858420113068337</v>
      </c>
    </row>
    <row r="42" spans="1:9" ht="16.8" x14ac:dyDescent="0.3">
      <c r="A42" s="6" t="s">
        <v>183</v>
      </c>
      <c r="B42" s="1">
        <v>292926</v>
      </c>
      <c r="C42" s="1">
        <v>12613929</v>
      </c>
      <c r="D42" s="1">
        <v>449485</v>
      </c>
      <c r="E42" s="1">
        <v>9400644</v>
      </c>
      <c r="F42" s="26">
        <f t="shared" si="0"/>
        <v>53.446604261827218</v>
      </c>
      <c r="G42" s="26">
        <f t="shared" si="1"/>
        <v>-25.474100892751181</v>
      </c>
      <c r="H42" s="26">
        <f t="shared" si="2"/>
        <v>2.4146936131385362E-2</v>
      </c>
      <c r="I42" s="26">
        <f t="shared" si="3"/>
        <v>0.61231370435739496</v>
      </c>
    </row>
    <row r="43" spans="1:9" ht="16.8" x14ac:dyDescent="0.3">
      <c r="A43" s="6" t="s">
        <v>184</v>
      </c>
      <c r="B43" s="1">
        <v>8874259</v>
      </c>
      <c r="C43" s="1">
        <v>11642959</v>
      </c>
      <c r="D43" s="1">
        <v>7914960</v>
      </c>
      <c r="E43" s="1">
        <v>9277404</v>
      </c>
      <c r="F43" s="26">
        <f t="shared" si="0"/>
        <v>-10.809905367873526</v>
      </c>
      <c r="G43" s="26">
        <f t="shared" si="1"/>
        <v>-20.317472560025323</v>
      </c>
      <c r="H43" s="26">
        <f t="shared" si="2"/>
        <v>0.42520225058115368</v>
      </c>
      <c r="I43" s="26">
        <f t="shared" si="3"/>
        <v>0.60428643080836952</v>
      </c>
    </row>
    <row r="44" spans="1:9" ht="16.8" x14ac:dyDescent="0.3">
      <c r="A44" s="6" t="s">
        <v>185</v>
      </c>
      <c r="B44" s="1">
        <v>25133610</v>
      </c>
      <c r="C44" s="1">
        <v>11555734</v>
      </c>
      <c r="D44" s="1">
        <v>29717694</v>
      </c>
      <c r="E44" s="1">
        <v>9253427</v>
      </c>
      <c r="F44" s="26">
        <f t="shared" si="0"/>
        <v>18.238860235358146</v>
      </c>
      <c r="G44" s="26">
        <f t="shared" si="1"/>
        <v>-19.923502912060798</v>
      </c>
      <c r="H44" s="26">
        <f t="shared" si="2"/>
        <v>1.5964743183644703</v>
      </c>
      <c r="I44" s="26">
        <f t="shared" si="3"/>
        <v>0.60272468188038353</v>
      </c>
    </row>
    <row r="45" spans="1:9" ht="16.8" x14ac:dyDescent="0.3">
      <c r="A45" s="6" t="s">
        <v>186</v>
      </c>
      <c r="B45" s="1">
        <v>9072102</v>
      </c>
      <c r="C45" s="1">
        <v>14290280</v>
      </c>
      <c r="D45" s="1">
        <v>7779932</v>
      </c>
      <c r="E45" s="1">
        <v>9148540</v>
      </c>
      <c r="F45" s="26">
        <f t="shared" si="0"/>
        <v>-14.243336329331385</v>
      </c>
      <c r="G45" s="26">
        <f t="shared" si="1"/>
        <v>-35.980680574488389</v>
      </c>
      <c r="H45" s="26">
        <f t="shared" si="2"/>
        <v>0.41794836559734172</v>
      </c>
      <c r="I45" s="26">
        <f t="shared" si="3"/>
        <v>0.59589283636970003</v>
      </c>
    </row>
    <row r="46" spans="1:9" x14ac:dyDescent="0.3">
      <c r="A46" s="6" t="s">
        <v>187</v>
      </c>
      <c r="B46" s="1">
        <v>9640</v>
      </c>
      <c r="C46" s="1">
        <v>2702048</v>
      </c>
      <c r="D46" s="1">
        <v>276222</v>
      </c>
      <c r="E46" s="1">
        <v>8839372</v>
      </c>
      <c r="F46" s="26">
        <f t="shared" si="0"/>
        <v>2765.3734439834025</v>
      </c>
      <c r="G46" s="26">
        <f t="shared" si="1"/>
        <v>227.13600942692358</v>
      </c>
      <c r="H46" s="26">
        <f t="shared" si="2"/>
        <v>1.4839015744871412E-2</v>
      </c>
      <c r="I46" s="26">
        <f t="shared" si="3"/>
        <v>0.57575508800386821</v>
      </c>
    </row>
    <row r="47" spans="1:9" ht="16.8" x14ac:dyDescent="0.3">
      <c r="A47" s="6" t="s">
        <v>188</v>
      </c>
      <c r="B47" s="31">
        <v>0</v>
      </c>
      <c r="C47" s="1">
        <v>5345543</v>
      </c>
      <c r="D47" s="1">
        <v>47061</v>
      </c>
      <c r="E47" s="1">
        <v>6803393</v>
      </c>
      <c r="F47" s="26" t="e">
        <f t="shared" si="0"/>
        <v>#DIV/0!</v>
      </c>
      <c r="G47" s="26">
        <f t="shared" si="1"/>
        <v>27.272252790782886</v>
      </c>
      <c r="H47" s="26">
        <f t="shared" si="2"/>
        <v>2.5281799421095841E-3</v>
      </c>
      <c r="I47" s="26">
        <f t="shared" si="3"/>
        <v>0.44314099864106876</v>
      </c>
    </row>
    <row r="48" spans="1:9" x14ac:dyDescent="0.3">
      <c r="A48" s="6" t="s">
        <v>189</v>
      </c>
      <c r="B48" s="1">
        <v>11789</v>
      </c>
      <c r="C48" s="1">
        <v>7984248</v>
      </c>
      <c r="D48" s="1">
        <v>146200</v>
      </c>
      <c r="E48" s="1">
        <v>6080514</v>
      </c>
      <c r="F48" s="26">
        <f t="shared" si="0"/>
        <v>1140.1391127322081</v>
      </c>
      <c r="G48" s="26">
        <f t="shared" si="1"/>
        <v>-23.843623093871841</v>
      </c>
      <c r="H48" s="26">
        <f t="shared" si="2"/>
        <v>7.854059784883901E-3</v>
      </c>
      <c r="I48" s="26">
        <f t="shared" si="3"/>
        <v>0.39605606293962425</v>
      </c>
    </row>
    <row r="49" spans="1:9" ht="16.8" x14ac:dyDescent="0.3">
      <c r="A49" s="6" t="s">
        <v>190</v>
      </c>
      <c r="B49" s="1">
        <v>4045061</v>
      </c>
      <c r="C49" s="1">
        <v>3980419</v>
      </c>
      <c r="D49" s="1">
        <v>9254097</v>
      </c>
      <c r="E49" s="1">
        <v>5826835</v>
      </c>
      <c r="F49" s="26">
        <f t="shared" si="0"/>
        <v>128.77521500911854</v>
      </c>
      <c r="G49" s="26">
        <f t="shared" si="1"/>
        <v>46.387478303163562</v>
      </c>
      <c r="H49" s="26">
        <f t="shared" si="2"/>
        <v>0.49714248353703649</v>
      </c>
      <c r="I49" s="26">
        <f t="shared" si="3"/>
        <v>0.37953260686494689</v>
      </c>
    </row>
    <row r="50" spans="1:9" x14ac:dyDescent="0.3">
      <c r="A50" s="6" t="s">
        <v>191</v>
      </c>
      <c r="B50" s="1">
        <v>678318</v>
      </c>
      <c r="C50" s="1">
        <v>6304383</v>
      </c>
      <c r="D50" s="1">
        <v>2826605</v>
      </c>
      <c r="E50" s="1">
        <v>5741560</v>
      </c>
      <c r="F50" s="26">
        <f t="shared" si="0"/>
        <v>316.70794524102268</v>
      </c>
      <c r="G50" s="26">
        <f t="shared" si="1"/>
        <v>-8.927487432156326</v>
      </c>
      <c r="H50" s="26">
        <f t="shared" si="2"/>
        <v>0.15184900587039502</v>
      </c>
      <c r="I50" s="26">
        <f t="shared" si="3"/>
        <v>0.37397819472689797</v>
      </c>
    </row>
    <row r="51" spans="1:9" ht="16.8" x14ac:dyDescent="0.3">
      <c r="A51" s="6" t="s">
        <v>192</v>
      </c>
      <c r="B51" s="1">
        <v>1135708</v>
      </c>
      <c r="C51" s="1">
        <v>5392810</v>
      </c>
      <c r="D51" s="1">
        <v>3511477</v>
      </c>
      <c r="E51" s="1">
        <v>5734578</v>
      </c>
      <c r="F51" s="26">
        <f t="shared" si="0"/>
        <v>209.18836531925461</v>
      </c>
      <c r="G51" s="26">
        <f t="shared" si="1"/>
        <v>6.3374752679957282</v>
      </c>
      <c r="H51" s="26">
        <f t="shared" si="2"/>
        <v>0.18864124686213926</v>
      </c>
      <c r="I51" s="26">
        <f t="shared" si="3"/>
        <v>0.37352342010892248</v>
      </c>
    </row>
    <row r="52" spans="1:9" x14ac:dyDescent="0.3">
      <c r="A52" s="6" t="s">
        <v>193</v>
      </c>
      <c r="B52" s="1">
        <v>4738261</v>
      </c>
      <c r="C52" s="1">
        <v>5888951</v>
      </c>
      <c r="D52" s="1">
        <v>4008948</v>
      </c>
      <c r="E52" s="1">
        <v>5618789</v>
      </c>
      <c r="F52" s="26">
        <f t="shared" si="0"/>
        <v>-15.391997190530446</v>
      </c>
      <c r="G52" s="26">
        <f t="shared" si="1"/>
        <v>-4.5876082174906969</v>
      </c>
      <c r="H52" s="26">
        <f t="shared" si="2"/>
        <v>0.21536605517435528</v>
      </c>
      <c r="I52" s="26">
        <f t="shared" si="3"/>
        <v>0.36598146963044054</v>
      </c>
    </row>
    <row r="53" spans="1:9" ht="16.8" x14ac:dyDescent="0.3">
      <c r="A53" s="6" t="s">
        <v>194</v>
      </c>
      <c r="B53" s="1">
        <v>4352553</v>
      </c>
      <c r="C53" s="1">
        <v>3822963</v>
      </c>
      <c r="D53" s="1">
        <v>4500109</v>
      </c>
      <c r="E53" s="1">
        <v>5545353</v>
      </c>
      <c r="F53" s="26">
        <f t="shared" si="0"/>
        <v>3.3901023146645173</v>
      </c>
      <c r="G53" s="26">
        <f t="shared" si="1"/>
        <v>45.053797277138187</v>
      </c>
      <c r="H53" s="26">
        <f t="shared" si="2"/>
        <v>0.24175188183648494</v>
      </c>
      <c r="I53" s="26">
        <f t="shared" si="3"/>
        <v>0.36119819423003291</v>
      </c>
    </row>
    <row r="54" spans="1:9" x14ac:dyDescent="0.3">
      <c r="A54" s="6" t="s">
        <v>195</v>
      </c>
      <c r="B54" s="1">
        <v>16088481</v>
      </c>
      <c r="C54" s="1">
        <v>2587862</v>
      </c>
      <c r="D54" s="1">
        <v>32330926</v>
      </c>
      <c r="E54" s="1">
        <v>4569584</v>
      </c>
      <c r="F54" s="26">
        <f t="shared" si="0"/>
        <v>100.9569828251654</v>
      </c>
      <c r="G54" s="26">
        <f t="shared" si="1"/>
        <v>76.577576393177054</v>
      </c>
      <c r="H54" s="26">
        <f t="shared" si="2"/>
        <v>1.7368606409347283</v>
      </c>
      <c r="I54" s="26">
        <f t="shared" si="3"/>
        <v>0.2976411942003423</v>
      </c>
    </row>
    <row r="55" spans="1:9" ht="16.8" x14ac:dyDescent="0.3">
      <c r="A55" s="6" t="s">
        <v>196</v>
      </c>
      <c r="B55" s="1">
        <v>51730</v>
      </c>
      <c r="C55" s="1">
        <v>6211268</v>
      </c>
      <c r="D55" s="1">
        <v>330600</v>
      </c>
      <c r="E55" s="1">
        <v>4560402</v>
      </c>
      <c r="F55" s="26">
        <f t="shared" si="0"/>
        <v>539.08757007539145</v>
      </c>
      <c r="G55" s="26">
        <f t="shared" si="1"/>
        <v>-26.578566566440216</v>
      </c>
      <c r="H55" s="26">
        <f t="shared" si="2"/>
        <v>1.7760274725599295E-2</v>
      </c>
      <c r="I55" s="26">
        <f t="shared" si="3"/>
        <v>0.29704312193705801</v>
      </c>
    </row>
    <row r="56" spans="1:9" ht="16.8" x14ac:dyDescent="0.3">
      <c r="A56" s="6" t="s">
        <v>197</v>
      </c>
      <c r="B56" s="31">
        <v>0</v>
      </c>
      <c r="C56" s="1">
        <v>4040575</v>
      </c>
      <c r="D56" s="31">
        <v>0</v>
      </c>
      <c r="E56" s="1">
        <v>4450766</v>
      </c>
      <c r="F56" s="26" t="e">
        <f t="shared" si="0"/>
        <v>#DIV/0!</v>
      </c>
      <c r="G56" s="26">
        <f t="shared" si="1"/>
        <v>10.151797702059739</v>
      </c>
      <c r="H56" s="26">
        <f t="shared" si="2"/>
        <v>0</v>
      </c>
      <c r="I56" s="26">
        <f t="shared" si="3"/>
        <v>0.28990194891838744</v>
      </c>
    </row>
    <row r="57" spans="1:9" ht="16.8" x14ac:dyDescent="0.3">
      <c r="A57" s="6" t="s">
        <v>198</v>
      </c>
      <c r="B57" s="1">
        <v>1620119</v>
      </c>
      <c r="C57" s="1">
        <v>3694925</v>
      </c>
      <c r="D57" s="1">
        <v>1902800</v>
      </c>
      <c r="E57" s="1">
        <v>4191207</v>
      </c>
      <c r="F57" s="26">
        <f t="shared" si="0"/>
        <v>17.448162758414654</v>
      </c>
      <c r="G57" s="26">
        <f t="shared" si="1"/>
        <v>13.431449894111509</v>
      </c>
      <c r="H57" s="26">
        <f t="shared" si="2"/>
        <v>0.10222096414963806</v>
      </c>
      <c r="I57" s="26">
        <f t="shared" si="3"/>
        <v>0.27299549731897566</v>
      </c>
    </row>
    <row r="58" spans="1:9" x14ac:dyDescent="0.3">
      <c r="A58" s="6" t="s">
        <v>199</v>
      </c>
      <c r="B58" s="31">
        <v>0</v>
      </c>
      <c r="C58" s="1">
        <v>3691350</v>
      </c>
      <c r="D58" s="1">
        <v>5646</v>
      </c>
      <c r="E58" s="1">
        <v>4155086</v>
      </c>
      <c r="F58" s="26" t="e">
        <f t="shared" si="0"/>
        <v>#DIV/0!</v>
      </c>
      <c r="G58" s="26">
        <f t="shared" si="1"/>
        <v>12.562775136467678</v>
      </c>
      <c r="H58" s="26">
        <f t="shared" si="2"/>
        <v>3.0331068088546167E-4</v>
      </c>
      <c r="I58" s="26">
        <f t="shared" si="3"/>
        <v>0.27064274538888516</v>
      </c>
    </row>
    <row r="59" spans="1:9" ht="16.8" x14ac:dyDescent="0.3">
      <c r="A59" s="6" t="s">
        <v>200</v>
      </c>
      <c r="B59" s="1">
        <v>15886061</v>
      </c>
      <c r="C59" s="1">
        <v>5152251</v>
      </c>
      <c r="D59" s="1">
        <v>17958783</v>
      </c>
      <c r="E59" s="1">
        <v>4123798</v>
      </c>
      <c r="F59" s="26">
        <f t="shared" si="0"/>
        <v>13.047425664549579</v>
      </c>
      <c r="G59" s="26">
        <f t="shared" si="1"/>
        <v>-19.961236360573281</v>
      </c>
      <c r="H59" s="26">
        <f t="shared" si="2"/>
        <v>0.9647698724059961</v>
      </c>
      <c r="I59" s="26">
        <f t="shared" si="3"/>
        <v>0.26860479233142076</v>
      </c>
    </row>
    <row r="60" spans="1:9" x14ac:dyDescent="0.3">
      <c r="A60" s="6" t="s">
        <v>201</v>
      </c>
      <c r="B60" s="1">
        <v>24491</v>
      </c>
      <c r="C60" s="1">
        <v>4426953</v>
      </c>
      <c r="D60" s="1">
        <v>32817</v>
      </c>
      <c r="E60" s="1">
        <v>4120763</v>
      </c>
      <c r="F60" s="26">
        <f t="shared" si="0"/>
        <v>33.996161855375448</v>
      </c>
      <c r="G60" s="26">
        <f t="shared" si="1"/>
        <v>-6.9164953863300553</v>
      </c>
      <c r="H60" s="26">
        <f t="shared" si="2"/>
        <v>1.7629731871445619E-3</v>
      </c>
      <c r="I60" s="26">
        <f t="shared" si="3"/>
        <v>0.26840710671618795</v>
      </c>
    </row>
    <row r="61" spans="1:9" ht="16.8" x14ac:dyDescent="0.3">
      <c r="A61" s="6" t="s">
        <v>202</v>
      </c>
      <c r="B61" s="1">
        <v>54620</v>
      </c>
      <c r="C61" s="1">
        <v>6470135</v>
      </c>
      <c r="D61" s="1">
        <v>104411</v>
      </c>
      <c r="E61" s="1">
        <v>4075972</v>
      </c>
      <c r="F61" s="26">
        <f t="shared" si="0"/>
        <v>91.158916147931166</v>
      </c>
      <c r="G61" s="26">
        <f t="shared" si="1"/>
        <v>-37.003292821556279</v>
      </c>
      <c r="H61" s="26">
        <f t="shared" si="2"/>
        <v>5.6090987428147254E-3</v>
      </c>
      <c r="I61" s="26">
        <f t="shared" si="3"/>
        <v>0.26548963179299417</v>
      </c>
    </row>
    <row r="62" spans="1:9" ht="16.8" x14ac:dyDescent="0.3">
      <c r="A62" s="6" t="s">
        <v>203</v>
      </c>
      <c r="B62" s="1">
        <v>4851989</v>
      </c>
      <c r="C62" s="1">
        <v>5630534</v>
      </c>
      <c r="D62" s="1">
        <v>8094215</v>
      </c>
      <c r="E62" s="1">
        <v>3639731</v>
      </c>
      <c r="F62" s="26">
        <f t="shared" si="0"/>
        <v>66.822616456879871</v>
      </c>
      <c r="G62" s="26">
        <f t="shared" si="1"/>
        <v>-35.357268067291656</v>
      </c>
      <c r="H62" s="26">
        <f t="shared" si="2"/>
        <v>0.43483206923190176</v>
      </c>
      <c r="I62" s="26">
        <f t="shared" si="3"/>
        <v>0.23707494629883288</v>
      </c>
    </row>
    <row r="63" spans="1:9" ht="16.8" x14ac:dyDescent="0.3">
      <c r="A63" s="6" t="s">
        <v>204</v>
      </c>
      <c r="B63" s="1">
        <v>206192</v>
      </c>
      <c r="C63" s="1">
        <v>1708278</v>
      </c>
      <c r="D63" s="1">
        <v>411247</v>
      </c>
      <c r="E63" s="1">
        <v>3363214</v>
      </c>
      <c r="F63" s="26">
        <f t="shared" si="0"/>
        <v>99.448572204547219</v>
      </c>
      <c r="G63" s="26">
        <f t="shared" si="1"/>
        <v>96.877440322945091</v>
      </c>
      <c r="H63" s="26">
        <f t="shared" si="2"/>
        <v>2.2092739564665863E-2</v>
      </c>
      <c r="I63" s="26">
        <f t="shared" si="3"/>
        <v>0.21906393039526356</v>
      </c>
    </row>
    <row r="64" spans="1:9" ht="16.8" x14ac:dyDescent="0.3">
      <c r="A64" s="6" t="s">
        <v>205</v>
      </c>
      <c r="B64" s="1">
        <v>266434</v>
      </c>
      <c r="C64" s="1">
        <v>3142740</v>
      </c>
      <c r="D64" s="1">
        <v>68476</v>
      </c>
      <c r="E64" s="1">
        <v>3124916</v>
      </c>
      <c r="F64" s="26">
        <f t="shared" si="0"/>
        <v>-74.299075943760926</v>
      </c>
      <c r="G64" s="26">
        <f t="shared" si="1"/>
        <v>-0.56714841189536003</v>
      </c>
      <c r="H64" s="26">
        <f t="shared" si="2"/>
        <v>3.6786224201758541E-3</v>
      </c>
      <c r="I64" s="26">
        <f t="shared" si="3"/>
        <v>0.20354232026717459</v>
      </c>
    </row>
    <row r="65" spans="1:9" x14ac:dyDescent="0.3">
      <c r="A65" s="6" t="s">
        <v>206</v>
      </c>
      <c r="B65" s="1">
        <v>497224</v>
      </c>
      <c r="C65" s="1">
        <v>3067350</v>
      </c>
      <c r="D65" s="1">
        <v>319178</v>
      </c>
      <c r="E65" s="1">
        <v>2981556</v>
      </c>
      <c r="F65" s="26">
        <f t="shared" si="0"/>
        <v>-35.808006049587306</v>
      </c>
      <c r="G65" s="26">
        <f t="shared" si="1"/>
        <v>-2.7970071886155807</v>
      </c>
      <c r="H65" s="26">
        <f t="shared" si="2"/>
        <v>1.7146669589737845E-2</v>
      </c>
      <c r="I65" s="26">
        <f t="shared" si="3"/>
        <v>0.19420452461650684</v>
      </c>
    </row>
    <row r="66" spans="1:9" ht="16.8" x14ac:dyDescent="0.3">
      <c r="A66" s="6" t="s">
        <v>207</v>
      </c>
      <c r="B66" s="1">
        <v>549862</v>
      </c>
      <c r="C66" s="1">
        <v>2173176</v>
      </c>
      <c r="D66" s="1">
        <v>383407</v>
      </c>
      <c r="E66" s="1">
        <v>2729525</v>
      </c>
      <c r="F66" s="26">
        <f t="shared" si="0"/>
        <v>-30.272141009926116</v>
      </c>
      <c r="G66" s="26">
        <f t="shared" si="1"/>
        <v>25.600733672744397</v>
      </c>
      <c r="H66" s="26">
        <f t="shared" si="2"/>
        <v>2.0597137482510131E-2</v>
      </c>
      <c r="I66" s="26">
        <f t="shared" si="3"/>
        <v>0.17778841150522437</v>
      </c>
    </row>
    <row r="67" spans="1:9" ht="16.8" x14ac:dyDescent="0.3">
      <c r="A67" s="6" t="s">
        <v>208</v>
      </c>
      <c r="B67" s="1">
        <v>152722</v>
      </c>
      <c r="C67" s="1">
        <v>2877191</v>
      </c>
      <c r="D67" s="1">
        <v>2759254</v>
      </c>
      <c r="E67" s="1">
        <v>2505070</v>
      </c>
      <c r="F67" s="26">
        <f t="shared" si="0"/>
        <v>1706.716779507864</v>
      </c>
      <c r="G67" s="26">
        <f t="shared" si="1"/>
        <v>-12.933482691972827</v>
      </c>
      <c r="H67" s="26">
        <f t="shared" si="2"/>
        <v>0.14823081995677181</v>
      </c>
      <c r="I67" s="26">
        <f t="shared" si="3"/>
        <v>0.16316846924259437</v>
      </c>
    </row>
    <row r="68" spans="1:9" x14ac:dyDescent="0.3">
      <c r="A68" s="6" t="s">
        <v>209</v>
      </c>
      <c r="B68" s="1">
        <v>551570</v>
      </c>
      <c r="C68" s="1">
        <v>5452368</v>
      </c>
      <c r="D68" s="1">
        <v>631854</v>
      </c>
      <c r="E68" s="1">
        <v>2201645</v>
      </c>
      <c r="F68" s="26">
        <f t="shared" si="0"/>
        <v>14.555541454393818</v>
      </c>
      <c r="G68" s="26">
        <f t="shared" si="1"/>
        <v>-59.620388792539316</v>
      </c>
      <c r="H68" s="26">
        <f t="shared" si="2"/>
        <v>3.3944043032271075E-2</v>
      </c>
      <c r="I68" s="26">
        <f t="shared" si="3"/>
        <v>0.1434047928663118</v>
      </c>
    </row>
    <row r="69" spans="1:9" ht="25.2" x14ac:dyDescent="0.3">
      <c r="A69" s="6" t="s">
        <v>210</v>
      </c>
      <c r="B69" s="1">
        <v>2560206</v>
      </c>
      <c r="C69" s="1">
        <v>2633325</v>
      </c>
      <c r="D69" s="1">
        <v>4024322</v>
      </c>
      <c r="E69" s="1">
        <v>2105749</v>
      </c>
      <c r="F69" s="26">
        <f t="shared" si="0"/>
        <v>57.187429449036529</v>
      </c>
      <c r="G69" s="26">
        <f t="shared" si="1"/>
        <v>-20.034595046186851</v>
      </c>
      <c r="H69" s="26">
        <f t="shared" si="2"/>
        <v>0.21619196704256871</v>
      </c>
      <c r="I69" s="26">
        <f t="shared" si="3"/>
        <v>0.13715857877788798</v>
      </c>
    </row>
    <row r="70" spans="1:9" ht="16.8" x14ac:dyDescent="0.3">
      <c r="A70" s="6" t="s">
        <v>211</v>
      </c>
      <c r="B70" s="1">
        <v>3710638</v>
      </c>
      <c r="C70" s="1">
        <v>1389703</v>
      </c>
      <c r="D70" s="1">
        <v>3344407</v>
      </c>
      <c r="E70" s="1">
        <v>2060717</v>
      </c>
      <c r="F70" s="26">
        <f t="shared" si="0"/>
        <v>-9.8697582464255476</v>
      </c>
      <c r="G70" s="26">
        <f t="shared" si="1"/>
        <v>48.284705437061007</v>
      </c>
      <c r="H70" s="26">
        <f t="shared" si="2"/>
        <v>0.17966602272903015</v>
      </c>
      <c r="I70" s="26">
        <f t="shared" si="3"/>
        <v>0.13422540624900356</v>
      </c>
    </row>
    <row r="71" spans="1:9" ht="16.8" x14ac:dyDescent="0.3">
      <c r="A71" s="6" t="s">
        <v>212</v>
      </c>
      <c r="B71" s="1">
        <v>12134727</v>
      </c>
      <c r="C71" s="1">
        <v>2498456</v>
      </c>
      <c r="D71" s="1">
        <v>27290903</v>
      </c>
      <c r="E71" s="1">
        <v>2038367</v>
      </c>
      <c r="F71" s="26">
        <f t="shared" si="0"/>
        <v>124.89919221091665</v>
      </c>
      <c r="G71" s="26">
        <f t="shared" si="1"/>
        <v>-18.4149330626595</v>
      </c>
      <c r="H71" s="26">
        <f t="shared" si="2"/>
        <v>1.466103855988149</v>
      </c>
      <c r="I71" s="26">
        <f t="shared" si="3"/>
        <v>0.13276963244325282</v>
      </c>
    </row>
    <row r="72" spans="1:9" ht="16.8" x14ac:dyDescent="0.3">
      <c r="A72" s="6" t="s">
        <v>213</v>
      </c>
      <c r="B72" s="1">
        <v>1639606</v>
      </c>
      <c r="C72" s="1">
        <v>7560395</v>
      </c>
      <c r="D72" s="1">
        <v>2018064</v>
      </c>
      <c r="E72" s="1">
        <v>2004432</v>
      </c>
      <c r="F72" s="26">
        <f t="shared" si="0"/>
        <v>23.082252687535899</v>
      </c>
      <c r="G72" s="26">
        <f t="shared" si="1"/>
        <v>-73.487734437155737</v>
      </c>
      <c r="H72" s="26">
        <f t="shared" si="2"/>
        <v>0.10841310058633338</v>
      </c>
      <c r="I72" s="26">
        <f t="shared" si="3"/>
        <v>0.13055926626436465</v>
      </c>
    </row>
    <row r="73" spans="1:9" x14ac:dyDescent="0.3">
      <c r="A73" s="6" t="s">
        <v>214</v>
      </c>
      <c r="B73" s="31">
        <v>0</v>
      </c>
      <c r="C73" s="1">
        <v>4958275</v>
      </c>
      <c r="D73" s="31">
        <v>0</v>
      </c>
      <c r="E73" s="1">
        <v>1960102</v>
      </c>
      <c r="F73" s="26" t="e">
        <f t="shared" si="0"/>
        <v>#DIV/0!</v>
      </c>
      <c r="G73" s="26">
        <f t="shared" si="1"/>
        <v>-60.468066010860632</v>
      </c>
      <c r="H73" s="26">
        <f t="shared" si="2"/>
        <v>0</v>
      </c>
      <c r="I73" s="26">
        <f t="shared" si="3"/>
        <v>0.12767181871139241</v>
      </c>
    </row>
    <row r="74" spans="1:9" ht="16.8" x14ac:dyDescent="0.3">
      <c r="A74" s="6" t="s">
        <v>215</v>
      </c>
      <c r="B74" s="1">
        <v>13567032</v>
      </c>
      <c r="C74" s="1">
        <v>2707574</v>
      </c>
      <c r="D74" s="1">
        <v>15242286</v>
      </c>
      <c r="E74" s="1">
        <v>1900949</v>
      </c>
      <c r="F74" s="26">
        <f t="shared" si="0"/>
        <v>12.34797706676008</v>
      </c>
      <c r="G74" s="26">
        <f t="shared" si="1"/>
        <v>-29.791429523255871</v>
      </c>
      <c r="H74" s="26">
        <f t="shared" si="2"/>
        <v>0.81883601574759823</v>
      </c>
      <c r="I74" s="26">
        <f t="shared" si="3"/>
        <v>0.12381887070550546</v>
      </c>
    </row>
    <row r="75" spans="1:9" ht="16.8" x14ac:dyDescent="0.3">
      <c r="A75" s="6" t="s">
        <v>216</v>
      </c>
      <c r="B75" s="31">
        <v>0</v>
      </c>
      <c r="C75" s="1">
        <v>2332226</v>
      </c>
      <c r="D75" s="31">
        <v>0</v>
      </c>
      <c r="E75" s="1">
        <v>1645526</v>
      </c>
      <c r="F75" s="26" t="e">
        <f t="shared" si="0"/>
        <v>#DIV/0!</v>
      </c>
      <c r="G75" s="26">
        <f t="shared" si="1"/>
        <v>-29.44397326845683</v>
      </c>
      <c r="H75" s="26">
        <f t="shared" si="2"/>
        <v>0</v>
      </c>
      <c r="I75" s="26">
        <f t="shared" si="3"/>
        <v>0.10718181867927419</v>
      </c>
    </row>
    <row r="76" spans="1:9" ht="16.8" x14ac:dyDescent="0.3">
      <c r="A76" s="6" t="s">
        <v>217</v>
      </c>
      <c r="B76" s="1">
        <v>61519</v>
      </c>
      <c r="C76" s="1">
        <v>1156645</v>
      </c>
      <c r="D76" s="1">
        <v>101417</v>
      </c>
      <c r="E76" s="1">
        <v>1640183</v>
      </c>
      <c r="F76" s="26">
        <f t="shared" si="0"/>
        <v>64.854760317950536</v>
      </c>
      <c r="G76" s="26">
        <f t="shared" si="1"/>
        <v>41.805221135266208</v>
      </c>
      <c r="H76" s="26">
        <f t="shared" si="2"/>
        <v>5.4482570533759952E-3</v>
      </c>
      <c r="I76" s="26">
        <f t="shared" si="3"/>
        <v>0.10683380080705378</v>
      </c>
    </row>
    <row r="77" spans="1:9" ht="16.8" x14ac:dyDescent="0.3">
      <c r="A77" s="6" t="s">
        <v>218</v>
      </c>
      <c r="B77" s="31">
        <v>0</v>
      </c>
      <c r="C77" s="1">
        <v>2515074</v>
      </c>
      <c r="D77" s="31">
        <v>0</v>
      </c>
      <c r="E77" s="1">
        <v>1529279</v>
      </c>
      <c r="F77" s="26" t="e">
        <f t="shared" ref="F77:F140" si="4">D77/B77*100-100</f>
        <v>#DIV/0!</v>
      </c>
      <c r="G77" s="26">
        <f t="shared" ref="G77:G140" si="5">E77/C77*100-100</f>
        <v>-39.195467012103826</v>
      </c>
      <c r="H77" s="26">
        <f t="shared" ref="H77:H140" si="6">D77/$D$180*100</f>
        <v>0</v>
      </c>
      <c r="I77" s="26">
        <f t="shared" ref="I77:I140" si="7">E77/$E$180*100</f>
        <v>9.9610036236450691E-2</v>
      </c>
    </row>
    <row r="78" spans="1:9" x14ac:dyDescent="0.3">
      <c r="A78" s="6" t="s">
        <v>219</v>
      </c>
      <c r="B78" s="1">
        <v>2871</v>
      </c>
      <c r="C78" s="1">
        <v>755707</v>
      </c>
      <c r="D78" s="1">
        <v>4642</v>
      </c>
      <c r="E78" s="1">
        <v>1416100</v>
      </c>
      <c r="F78" s="26">
        <f t="shared" si="4"/>
        <v>61.685823754789283</v>
      </c>
      <c r="G78" s="26">
        <f t="shared" si="5"/>
        <v>87.387439841102434</v>
      </c>
      <c r="H78" s="26">
        <f t="shared" si="6"/>
        <v>2.4937445637093747E-4</v>
      </c>
      <c r="I78" s="26">
        <f t="shared" si="7"/>
        <v>9.2238088873539625E-2</v>
      </c>
    </row>
    <row r="79" spans="1:9" ht="16.8" x14ac:dyDescent="0.3">
      <c r="A79" s="6" t="s">
        <v>220</v>
      </c>
      <c r="B79" s="1">
        <v>39960</v>
      </c>
      <c r="C79" s="1">
        <v>2417708</v>
      </c>
      <c r="D79" s="31">
        <v>0</v>
      </c>
      <c r="E79" s="1">
        <v>1413747</v>
      </c>
      <c r="F79" s="26">
        <f t="shared" si="4"/>
        <v>-100</v>
      </c>
      <c r="G79" s="26">
        <f t="shared" si="5"/>
        <v>-41.525320675615085</v>
      </c>
      <c r="H79" s="26">
        <f t="shared" si="6"/>
        <v>0</v>
      </c>
      <c r="I79" s="26">
        <f t="shared" si="7"/>
        <v>9.2084825528352537E-2</v>
      </c>
    </row>
    <row r="80" spans="1:9" ht="16.8" x14ac:dyDescent="0.3">
      <c r="A80" s="6" t="s">
        <v>221</v>
      </c>
      <c r="B80" s="1">
        <v>3127</v>
      </c>
      <c r="C80" s="1">
        <v>881596</v>
      </c>
      <c r="D80" s="1">
        <v>7962</v>
      </c>
      <c r="E80" s="1">
        <v>1336243</v>
      </c>
      <c r="F80" s="26">
        <f t="shared" si="4"/>
        <v>154.62104253277903</v>
      </c>
      <c r="G80" s="26">
        <f t="shared" si="5"/>
        <v>51.570900956900886</v>
      </c>
      <c r="H80" s="26">
        <f t="shared" si="6"/>
        <v>4.2772930237514094E-4</v>
      </c>
      <c r="I80" s="26">
        <f t="shared" si="7"/>
        <v>8.7036579754710269E-2</v>
      </c>
    </row>
    <row r="81" spans="1:9" x14ac:dyDescent="0.3">
      <c r="A81" s="6" t="s">
        <v>222</v>
      </c>
      <c r="B81" s="31">
        <v>0</v>
      </c>
      <c r="C81" s="1">
        <v>1253893</v>
      </c>
      <c r="D81" s="1">
        <v>56962</v>
      </c>
      <c r="E81" s="1">
        <v>1308491</v>
      </c>
      <c r="F81" s="26" t="e">
        <f t="shared" si="4"/>
        <v>#DIV/0!</v>
      </c>
      <c r="G81" s="26">
        <f t="shared" si="5"/>
        <v>4.3542790333784325</v>
      </c>
      <c r="H81" s="26">
        <f t="shared" si="6"/>
        <v>3.0600749211118789E-3</v>
      </c>
      <c r="I81" s="26">
        <f t="shared" si="7"/>
        <v>8.5228945094433115E-2</v>
      </c>
    </row>
    <row r="82" spans="1:9" ht="16.8" x14ac:dyDescent="0.3">
      <c r="A82" s="6" t="s">
        <v>223</v>
      </c>
      <c r="B82" s="1">
        <v>990901</v>
      </c>
      <c r="C82" s="1">
        <v>1710455</v>
      </c>
      <c r="D82" s="1">
        <v>169103</v>
      </c>
      <c r="E82" s="1">
        <v>1268776</v>
      </c>
      <c r="F82" s="26">
        <f t="shared" si="4"/>
        <v>-82.934420290220714</v>
      </c>
      <c r="G82" s="26">
        <f t="shared" si="5"/>
        <v>-25.822310437865951</v>
      </c>
      <c r="H82" s="26">
        <f t="shared" si="6"/>
        <v>9.0844396156171143E-3</v>
      </c>
      <c r="I82" s="26">
        <f t="shared" si="7"/>
        <v>8.2642096920142724E-2</v>
      </c>
    </row>
    <row r="83" spans="1:9" ht="16.8" x14ac:dyDescent="0.3">
      <c r="A83" s="6" t="s">
        <v>224</v>
      </c>
      <c r="B83" s="1">
        <v>612646</v>
      </c>
      <c r="C83" s="1">
        <v>1217173</v>
      </c>
      <c r="D83" s="1">
        <v>1617089</v>
      </c>
      <c r="E83" s="1">
        <v>1140182</v>
      </c>
      <c r="F83" s="26">
        <f t="shared" si="4"/>
        <v>163.95161316649421</v>
      </c>
      <c r="G83" s="26">
        <f t="shared" si="5"/>
        <v>-6.3253949931521731</v>
      </c>
      <c r="H83" s="26">
        <f t="shared" si="6"/>
        <v>8.6872186617497404E-2</v>
      </c>
      <c r="I83" s="26">
        <f t="shared" si="7"/>
        <v>7.4266089010670264E-2</v>
      </c>
    </row>
    <row r="84" spans="1:9" ht="16.8" x14ac:dyDescent="0.3">
      <c r="A84" s="6" t="s">
        <v>225</v>
      </c>
      <c r="B84" s="1">
        <v>166788</v>
      </c>
      <c r="C84" s="1">
        <v>1246614</v>
      </c>
      <c r="D84" s="31">
        <v>0</v>
      </c>
      <c r="E84" s="1">
        <v>1101605</v>
      </c>
      <c r="F84" s="26">
        <f t="shared" si="4"/>
        <v>-100</v>
      </c>
      <c r="G84" s="26">
        <f t="shared" si="5"/>
        <v>-11.632229382952545</v>
      </c>
      <c r="H84" s="26">
        <f t="shared" si="6"/>
        <v>0</v>
      </c>
      <c r="I84" s="26">
        <f t="shared" si="7"/>
        <v>7.1753364800180505E-2</v>
      </c>
    </row>
    <row r="85" spans="1:9" ht="16.8" x14ac:dyDescent="0.3">
      <c r="A85" s="6" t="s">
        <v>226</v>
      </c>
      <c r="B85" s="1">
        <v>692869</v>
      </c>
      <c r="C85" s="1">
        <v>1669720</v>
      </c>
      <c r="D85" s="1">
        <v>1876036</v>
      </c>
      <c r="E85" s="1">
        <v>1099241</v>
      </c>
      <c r="F85" s="26">
        <f t="shared" si="4"/>
        <v>170.763448790464</v>
      </c>
      <c r="G85" s="26">
        <f t="shared" si="5"/>
        <v>-34.166147617564619</v>
      </c>
      <c r="H85" s="26">
        <f t="shared" si="6"/>
        <v>0.10078316622841622</v>
      </c>
      <c r="I85" s="26">
        <f t="shared" si="7"/>
        <v>7.1599384966766877E-2</v>
      </c>
    </row>
    <row r="86" spans="1:9" ht="16.8" x14ac:dyDescent="0.3">
      <c r="A86" s="6" t="s">
        <v>227</v>
      </c>
      <c r="B86" s="1">
        <v>476369</v>
      </c>
      <c r="C86" s="1">
        <v>1510811</v>
      </c>
      <c r="D86" s="1">
        <v>677125</v>
      </c>
      <c r="E86" s="1">
        <v>1082955</v>
      </c>
      <c r="F86" s="26">
        <f t="shared" si="4"/>
        <v>42.142960604069515</v>
      </c>
      <c r="G86" s="26">
        <f t="shared" si="5"/>
        <v>-28.319624360691037</v>
      </c>
      <c r="H86" s="26">
        <f t="shared" si="6"/>
        <v>3.6376061777288034E-2</v>
      </c>
      <c r="I86" s="26">
        <f t="shared" si="7"/>
        <v>7.0538591579721838E-2</v>
      </c>
    </row>
    <row r="87" spans="1:9" x14ac:dyDescent="0.3">
      <c r="A87" s="6" t="s">
        <v>228</v>
      </c>
      <c r="B87" s="31">
        <v>0</v>
      </c>
      <c r="C87" s="1">
        <v>791933</v>
      </c>
      <c r="D87" s="31">
        <v>0</v>
      </c>
      <c r="E87" s="1">
        <v>1043528</v>
      </c>
      <c r="F87" s="26" t="e">
        <f t="shared" si="4"/>
        <v>#DIV/0!</v>
      </c>
      <c r="G87" s="26">
        <f t="shared" si="5"/>
        <v>31.769733045598571</v>
      </c>
      <c r="H87" s="26">
        <f t="shared" si="6"/>
        <v>0</v>
      </c>
      <c r="I87" s="26">
        <f t="shared" si="7"/>
        <v>6.7970502369908231E-2</v>
      </c>
    </row>
    <row r="88" spans="1:9" ht="16.8" x14ac:dyDescent="0.3">
      <c r="A88" s="6" t="s">
        <v>229</v>
      </c>
      <c r="B88" s="1">
        <v>94009</v>
      </c>
      <c r="C88" s="1">
        <v>760149</v>
      </c>
      <c r="D88" s="31">
        <v>0</v>
      </c>
      <c r="E88" s="1">
        <v>1024701</v>
      </c>
      <c r="F88" s="26">
        <f t="shared" si="4"/>
        <v>-100</v>
      </c>
      <c r="G88" s="26">
        <f t="shared" si="5"/>
        <v>34.802650532987599</v>
      </c>
      <c r="H88" s="26">
        <f t="shared" si="6"/>
        <v>0</v>
      </c>
      <c r="I88" s="26">
        <f t="shared" si="7"/>
        <v>6.6744200202531551E-2</v>
      </c>
    </row>
    <row r="89" spans="1:9" ht="16.8" x14ac:dyDescent="0.3">
      <c r="A89" s="6" t="s">
        <v>230</v>
      </c>
      <c r="B89" s="1">
        <v>785641</v>
      </c>
      <c r="C89" s="1">
        <v>1243569</v>
      </c>
      <c r="D89" s="1">
        <v>1288262</v>
      </c>
      <c r="E89" s="1">
        <v>945008</v>
      </c>
      <c r="F89" s="26">
        <f t="shared" si="4"/>
        <v>63.975912662399224</v>
      </c>
      <c r="G89" s="26">
        <f t="shared" si="5"/>
        <v>-24.008398408130148</v>
      </c>
      <c r="H89" s="26">
        <f t="shared" si="6"/>
        <v>6.9207159826225051E-2</v>
      </c>
      <c r="I89" s="26">
        <f t="shared" si="7"/>
        <v>6.155337327180703E-2</v>
      </c>
    </row>
    <row r="90" spans="1:9" x14ac:dyDescent="0.3">
      <c r="A90" s="6" t="s">
        <v>231</v>
      </c>
      <c r="B90" s="1">
        <v>17687</v>
      </c>
      <c r="C90" s="1">
        <v>572885</v>
      </c>
      <c r="D90" s="1">
        <v>34423</v>
      </c>
      <c r="E90" s="1">
        <v>846661</v>
      </c>
      <c r="F90" s="26">
        <f t="shared" si="4"/>
        <v>94.623169559563507</v>
      </c>
      <c r="G90" s="26">
        <f t="shared" si="5"/>
        <v>47.788997791877961</v>
      </c>
      <c r="H90" s="26">
        <f t="shared" si="6"/>
        <v>1.8492496578321371E-3</v>
      </c>
      <c r="I90" s="26">
        <f t="shared" si="7"/>
        <v>5.514751257945056E-2</v>
      </c>
    </row>
    <row r="91" spans="1:9" ht="25.2" x14ac:dyDescent="0.3">
      <c r="A91" s="6" t="s">
        <v>232</v>
      </c>
      <c r="B91" s="31">
        <v>0</v>
      </c>
      <c r="C91" s="1">
        <v>689500</v>
      </c>
      <c r="D91" s="31">
        <v>0</v>
      </c>
      <c r="E91" s="1">
        <v>836500</v>
      </c>
      <c r="F91" s="26" t="e">
        <f t="shared" si="4"/>
        <v>#DIV/0!</v>
      </c>
      <c r="G91" s="26">
        <f t="shared" si="5"/>
        <v>21.319796954314711</v>
      </c>
      <c r="H91" s="26">
        <f t="shared" si="6"/>
        <v>0</v>
      </c>
      <c r="I91" s="26">
        <f t="shared" si="7"/>
        <v>5.4485672864003888E-2</v>
      </c>
    </row>
    <row r="92" spans="1:9" ht="16.8" x14ac:dyDescent="0.3">
      <c r="A92" s="6" t="s">
        <v>233</v>
      </c>
      <c r="B92" s="1">
        <v>11798</v>
      </c>
      <c r="C92" s="1">
        <v>446086</v>
      </c>
      <c r="D92" s="1">
        <v>29018</v>
      </c>
      <c r="E92" s="1">
        <v>799497</v>
      </c>
      <c r="F92" s="26">
        <f t="shared" si="4"/>
        <v>145.95694185455162</v>
      </c>
      <c r="G92" s="26">
        <f t="shared" si="5"/>
        <v>79.224857987024933</v>
      </c>
      <c r="H92" s="26">
        <f t="shared" si="6"/>
        <v>1.5588858196837279E-3</v>
      </c>
      <c r="I92" s="26">
        <f t="shared" si="7"/>
        <v>5.2075471605203247E-2</v>
      </c>
    </row>
    <row r="93" spans="1:9" ht="25.2" x14ac:dyDescent="0.3">
      <c r="A93" s="6" t="s">
        <v>234</v>
      </c>
      <c r="B93" s="1">
        <v>21641</v>
      </c>
      <c r="C93" s="1">
        <v>446795</v>
      </c>
      <c r="D93" s="1">
        <v>6973</v>
      </c>
      <c r="E93" s="1">
        <v>754864</v>
      </c>
      <c r="F93" s="26">
        <f t="shared" si="4"/>
        <v>-67.778753292361728</v>
      </c>
      <c r="G93" s="26">
        <f t="shared" si="5"/>
        <v>68.95086113318186</v>
      </c>
      <c r="H93" s="26">
        <f t="shared" si="6"/>
        <v>3.7459889794798514E-4</v>
      </c>
      <c r="I93" s="26">
        <f t="shared" si="7"/>
        <v>4.9168288058354367E-2</v>
      </c>
    </row>
    <row r="94" spans="1:9" ht="25.2" x14ac:dyDescent="0.3">
      <c r="A94" s="6" t="s">
        <v>235</v>
      </c>
      <c r="B94" s="1">
        <v>72476</v>
      </c>
      <c r="C94" s="1">
        <v>570911</v>
      </c>
      <c r="D94" s="31">
        <v>0</v>
      </c>
      <c r="E94" s="1">
        <v>684068</v>
      </c>
      <c r="F94" s="26">
        <f t="shared" si="4"/>
        <v>-100</v>
      </c>
      <c r="G94" s="26">
        <f t="shared" si="5"/>
        <v>19.820427352074148</v>
      </c>
      <c r="H94" s="26">
        <f t="shared" si="6"/>
        <v>0</v>
      </c>
      <c r="I94" s="26">
        <f t="shared" si="7"/>
        <v>4.4556969832317279E-2</v>
      </c>
    </row>
    <row r="95" spans="1:9" ht="16.8" x14ac:dyDescent="0.3">
      <c r="A95" s="6" t="s">
        <v>236</v>
      </c>
      <c r="B95" s="1">
        <v>37499</v>
      </c>
      <c r="C95" s="1">
        <v>790904</v>
      </c>
      <c r="D95" s="1">
        <v>3668</v>
      </c>
      <c r="E95" s="1">
        <v>649343</v>
      </c>
      <c r="F95" s="26">
        <f t="shared" si="4"/>
        <v>-90.218405824155312</v>
      </c>
      <c r="G95" s="26">
        <f t="shared" si="5"/>
        <v>-17.898632450967497</v>
      </c>
      <c r="H95" s="26">
        <f t="shared" si="6"/>
        <v>1.9704987203115012E-4</v>
      </c>
      <c r="I95" s="26">
        <f t="shared" si="7"/>
        <v>4.2295146771704574E-2</v>
      </c>
    </row>
    <row r="96" spans="1:9" ht="16.8" x14ac:dyDescent="0.3">
      <c r="A96" s="6" t="s">
        <v>237</v>
      </c>
      <c r="B96" s="31">
        <v>0</v>
      </c>
      <c r="C96" s="1">
        <v>666569</v>
      </c>
      <c r="D96" s="1">
        <v>17026</v>
      </c>
      <c r="E96" s="1">
        <v>626012</v>
      </c>
      <c r="F96" s="26" t="e">
        <f t="shared" si="4"/>
        <v>#DIV/0!</v>
      </c>
      <c r="G96" s="26">
        <f t="shared" si="5"/>
        <v>-6.084441370660798</v>
      </c>
      <c r="H96" s="26">
        <f t="shared" si="6"/>
        <v>9.1465952050227958E-4</v>
      </c>
      <c r="I96" s="26">
        <f t="shared" si="7"/>
        <v>4.0775475243204781E-2</v>
      </c>
    </row>
    <row r="97" spans="1:9" x14ac:dyDescent="0.3">
      <c r="A97" s="6" t="s">
        <v>238</v>
      </c>
      <c r="B97" s="31">
        <v>0</v>
      </c>
      <c r="C97" s="1">
        <v>860240</v>
      </c>
      <c r="D97" s="1">
        <v>9576</v>
      </c>
      <c r="E97" s="1">
        <v>568902</v>
      </c>
      <c r="F97" s="26" t="e">
        <f t="shared" si="4"/>
        <v>#DIV/0!</v>
      </c>
      <c r="G97" s="26">
        <f t="shared" si="5"/>
        <v>-33.867060355249706</v>
      </c>
      <c r="H97" s="26">
        <f t="shared" si="6"/>
        <v>5.1443554377597969E-4</v>
      </c>
      <c r="I97" s="26">
        <f t="shared" si="7"/>
        <v>3.7055598641575059E-2</v>
      </c>
    </row>
    <row r="98" spans="1:9" ht="16.8" x14ac:dyDescent="0.3">
      <c r="A98" s="6" t="s">
        <v>239</v>
      </c>
      <c r="B98" s="31">
        <v>0</v>
      </c>
      <c r="C98" s="1">
        <v>54112</v>
      </c>
      <c r="D98" s="31">
        <v>0</v>
      </c>
      <c r="E98" s="1">
        <v>545298</v>
      </c>
      <c r="F98" s="26" t="e">
        <f t="shared" si="4"/>
        <v>#DIV/0!</v>
      </c>
      <c r="G98" s="26">
        <f t="shared" si="5"/>
        <v>907.72102306327622</v>
      </c>
      <c r="H98" s="26">
        <f t="shared" si="6"/>
        <v>0</v>
      </c>
      <c r="I98" s="26">
        <f t="shared" si="7"/>
        <v>3.5518145177998312E-2</v>
      </c>
    </row>
    <row r="99" spans="1:9" ht="16.8" x14ac:dyDescent="0.3">
      <c r="A99" s="6" t="s">
        <v>240</v>
      </c>
      <c r="B99" s="1">
        <v>152135</v>
      </c>
      <c r="C99" s="1">
        <v>1949413</v>
      </c>
      <c r="D99" s="31">
        <v>0</v>
      </c>
      <c r="E99" s="1">
        <v>531152</v>
      </c>
      <c r="F99" s="26">
        <f t="shared" si="4"/>
        <v>-100</v>
      </c>
      <c r="G99" s="26">
        <f t="shared" si="5"/>
        <v>-72.75323392221145</v>
      </c>
      <c r="H99" s="26">
        <f t="shared" si="6"/>
        <v>0</v>
      </c>
      <c r="I99" s="26">
        <f t="shared" si="7"/>
        <v>3.4596741318662749E-2</v>
      </c>
    </row>
    <row r="100" spans="1:9" ht="16.8" x14ac:dyDescent="0.3">
      <c r="A100" s="6" t="s">
        <v>241</v>
      </c>
      <c r="B100" s="1">
        <v>75995485</v>
      </c>
      <c r="C100" s="1">
        <v>720004</v>
      </c>
      <c r="D100" s="1">
        <v>89464400</v>
      </c>
      <c r="E100" s="1">
        <v>452035</v>
      </c>
      <c r="F100" s="26">
        <f t="shared" si="4"/>
        <v>17.723309483451558</v>
      </c>
      <c r="G100" s="26">
        <f t="shared" si="5"/>
        <v>-37.217709901611663</v>
      </c>
      <c r="H100" s="26">
        <f t="shared" si="6"/>
        <v>4.8061473749573675</v>
      </c>
      <c r="I100" s="26">
        <f t="shared" si="7"/>
        <v>2.9443432316891806E-2</v>
      </c>
    </row>
    <row r="101" spans="1:9" ht="33.6" x14ac:dyDescent="0.3">
      <c r="A101" s="6" t="s">
        <v>242</v>
      </c>
      <c r="B101" s="1">
        <v>26265</v>
      </c>
      <c r="C101" s="1">
        <v>976044</v>
      </c>
      <c r="D101" s="31">
        <v>0</v>
      </c>
      <c r="E101" s="1">
        <v>427195</v>
      </c>
      <c r="F101" s="26">
        <f t="shared" si="4"/>
        <v>-100</v>
      </c>
      <c r="G101" s="26">
        <f t="shared" si="5"/>
        <v>-56.231993639631</v>
      </c>
      <c r="H101" s="26">
        <f t="shared" si="6"/>
        <v>0</v>
      </c>
      <c r="I101" s="26">
        <f t="shared" si="7"/>
        <v>2.7825471630768844E-2</v>
      </c>
    </row>
    <row r="102" spans="1:9" ht="16.8" x14ac:dyDescent="0.3">
      <c r="A102" s="6" t="s">
        <v>243</v>
      </c>
      <c r="B102" s="31">
        <v>0</v>
      </c>
      <c r="C102" s="1">
        <v>30688</v>
      </c>
      <c r="D102" s="31">
        <v>0</v>
      </c>
      <c r="E102" s="1">
        <v>396523</v>
      </c>
      <c r="F102" s="26" t="e">
        <f t="shared" si="4"/>
        <v>#DIV/0!</v>
      </c>
      <c r="G102" s="26">
        <f t="shared" si="5"/>
        <v>1192.1109228362877</v>
      </c>
      <c r="H102" s="26">
        <f t="shared" si="6"/>
        <v>0</v>
      </c>
      <c r="I102" s="26">
        <f t="shared" si="7"/>
        <v>2.582764191399093E-2</v>
      </c>
    </row>
    <row r="103" spans="1:9" ht="25.2" x14ac:dyDescent="0.3">
      <c r="A103" s="6" t="s">
        <v>244</v>
      </c>
      <c r="B103" s="31">
        <v>0</v>
      </c>
      <c r="C103" s="1">
        <v>25250</v>
      </c>
      <c r="D103" s="31">
        <v>0</v>
      </c>
      <c r="E103" s="1">
        <v>344993</v>
      </c>
      <c r="F103" s="26" t="e">
        <f t="shared" si="4"/>
        <v>#DIV/0!</v>
      </c>
      <c r="G103" s="26">
        <f t="shared" si="5"/>
        <v>1266.308910891089</v>
      </c>
      <c r="H103" s="26">
        <f t="shared" si="6"/>
        <v>0</v>
      </c>
      <c r="I103" s="26">
        <f t="shared" si="7"/>
        <v>2.2471220249098974E-2</v>
      </c>
    </row>
    <row r="104" spans="1:9" x14ac:dyDescent="0.3">
      <c r="A104" s="6" t="s">
        <v>245</v>
      </c>
      <c r="B104" s="31">
        <v>0</v>
      </c>
      <c r="C104" s="1">
        <v>212726</v>
      </c>
      <c r="D104" s="31">
        <v>0</v>
      </c>
      <c r="E104" s="1">
        <v>336111</v>
      </c>
      <c r="F104" s="26" t="e">
        <f t="shared" si="4"/>
        <v>#DIV/0!</v>
      </c>
      <c r="G104" s="26">
        <f t="shared" si="5"/>
        <v>58.001842746067723</v>
      </c>
      <c r="H104" s="26">
        <f t="shared" si="6"/>
        <v>0</v>
      </c>
      <c r="I104" s="26">
        <f t="shared" si="7"/>
        <v>2.1892688573811367E-2</v>
      </c>
    </row>
    <row r="105" spans="1:9" ht="16.8" x14ac:dyDescent="0.3">
      <c r="A105" s="6" t="s">
        <v>246</v>
      </c>
      <c r="B105" s="1">
        <v>2291338</v>
      </c>
      <c r="C105" s="1">
        <v>371486</v>
      </c>
      <c r="D105" s="1">
        <v>671765</v>
      </c>
      <c r="E105" s="1">
        <v>334325</v>
      </c>
      <c r="F105" s="26">
        <f t="shared" si="4"/>
        <v>-70.682413506868045</v>
      </c>
      <c r="G105" s="26">
        <f t="shared" si="5"/>
        <v>-10.003337945440748</v>
      </c>
      <c r="H105" s="26">
        <f t="shared" si="6"/>
        <v>3.6088115399401724E-2</v>
      </c>
      <c r="I105" s="26">
        <f t="shared" si="7"/>
        <v>2.1776356939937954E-2</v>
      </c>
    </row>
    <row r="106" spans="1:9" ht="16.8" x14ac:dyDescent="0.3">
      <c r="A106" s="6" t="s">
        <v>247</v>
      </c>
      <c r="B106" s="1">
        <v>58982</v>
      </c>
      <c r="C106" s="1">
        <v>595989</v>
      </c>
      <c r="D106" s="1">
        <v>89574</v>
      </c>
      <c r="E106" s="1">
        <v>318024</v>
      </c>
      <c r="F106" s="26">
        <f t="shared" si="4"/>
        <v>51.866671187820032</v>
      </c>
      <c r="G106" s="26">
        <f t="shared" si="5"/>
        <v>-46.639283610939131</v>
      </c>
      <c r="H106" s="26">
        <f t="shared" si="6"/>
        <v>4.8120352337290727E-3</v>
      </c>
      <c r="I106" s="26">
        <f t="shared" si="7"/>
        <v>2.0714586523493089E-2</v>
      </c>
    </row>
    <row r="107" spans="1:9" ht="16.8" x14ac:dyDescent="0.3">
      <c r="A107" s="6" t="s">
        <v>248</v>
      </c>
      <c r="B107" s="1">
        <v>8754631</v>
      </c>
      <c r="C107" s="1">
        <v>269655</v>
      </c>
      <c r="D107" s="1">
        <v>13173735</v>
      </c>
      <c r="E107" s="1">
        <v>305902</v>
      </c>
      <c r="F107" s="26">
        <f t="shared" si="4"/>
        <v>50.477330226710848</v>
      </c>
      <c r="G107" s="26">
        <f t="shared" si="5"/>
        <v>13.441990691809906</v>
      </c>
      <c r="H107" s="26">
        <f t="shared" si="6"/>
        <v>0.70771068591120045</v>
      </c>
      <c r="I107" s="26">
        <f t="shared" si="7"/>
        <v>1.9925016497841619E-2</v>
      </c>
    </row>
    <row r="108" spans="1:9" ht="16.8" x14ac:dyDescent="0.3">
      <c r="A108" s="6" t="s">
        <v>249</v>
      </c>
      <c r="B108" s="1">
        <v>1988922</v>
      </c>
      <c r="C108" s="1">
        <v>50158</v>
      </c>
      <c r="D108" s="1">
        <v>1095329</v>
      </c>
      <c r="E108" s="1">
        <v>302892</v>
      </c>
      <c r="F108" s="26">
        <f t="shared" si="4"/>
        <v>-44.928509011414221</v>
      </c>
      <c r="G108" s="26">
        <f t="shared" si="5"/>
        <v>503.87575262171538</v>
      </c>
      <c r="H108" s="26">
        <f t="shared" si="6"/>
        <v>5.884254069847536E-2</v>
      </c>
      <c r="I108" s="26">
        <f t="shared" si="7"/>
        <v>1.9728959264941857E-2</v>
      </c>
    </row>
    <row r="109" spans="1:9" ht="16.8" x14ac:dyDescent="0.3">
      <c r="A109" s="6" t="s">
        <v>250</v>
      </c>
      <c r="B109" s="31">
        <v>0</v>
      </c>
      <c r="C109" s="1">
        <v>183680</v>
      </c>
      <c r="D109" s="31">
        <v>0</v>
      </c>
      <c r="E109" s="1">
        <v>300959</v>
      </c>
      <c r="F109" s="26" t="e">
        <f t="shared" si="4"/>
        <v>#DIV/0!</v>
      </c>
      <c r="G109" s="26">
        <f t="shared" si="5"/>
        <v>63.849629790940782</v>
      </c>
      <c r="H109" s="26">
        <f t="shared" si="6"/>
        <v>0</v>
      </c>
      <c r="I109" s="26">
        <f t="shared" si="7"/>
        <v>1.9603052742950083E-2</v>
      </c>
    </row>
    <row r="110" spans="1:9" x14ac:dyDescent="0.3">
      <c r="A110" s="6" t="s">
        <v>251</v>
      </c>
      <c r="B110" s="1">
        <v>16201</v>
      </c>
      <c r="C110" s="1">
        <v>51425</v>
      </c>
      <c r="D110" s="1">
        <v>45376</v>
      </c>
      <c r="E110" s="1">
        <v>283370</v>
      </c>
      <c r="F110" s="26">
        <f t="shared" si="4"/>
        <v>180.08147645207083</v>
      </c>
      <c r="G110" s="26">
        <f t="shared" si="5"/>
        <v>451.03548857559554</v>
      </c>
      <c r="H110" s="26">
        <f t="shared" si="6"/>
        <v>2.4376594856285348E-3</v>
      </c>
      <c r="I110" s="26">
        <f t="shared" si="7"/>
        <v>1.8457388068706254E-2</v>
      </c>
    </row>
    <row r="111" spans="1:9" ht="25.2" x14ac:dyDescent="0.3">
      <c r="A111" s="6" t="s">
        <v>252</v>
      </c>
      <c r="B111" s="1">
        <v>103603</v>
      </c>
      <c r="C111" s="1">
        <v>183947</v>
      </c>
      <c r="D111" s="1">
        <v>194917</v>
      </c>
      <c r="E111" s="1">
        <v>278345</v>
      </c>
      <c r="F111" s="26">
        <f t="shared" si="4"/>
        <v>88.138374371398498</v>
      </c>
      <c r="G111" s="26">
        <f t="shared" si="5"/>
        <v>51.318042697081211</v>
      </c>
      <c r="H111" s="26">
        <f t="shared" si="6"/>
        <v>1.0471202264638954E-2</v>
      </c>
      <c r="I111" s="26">
        <f t="shared" si="7"/>
        <v>1.8130083219762293E-2</v>
      </c>
    </row>
    <row r="112" spans="1:9" ht="16.8" x14ac:dyDescent="0.3">
      <c r="A112" s="6" t="s">
        <v>253</v>
      </c>
      <c r="B112" s="1">
        <v>877330</v>
      </c>
      <c r="C112" s="1">
        <v>141691</v>
      </c>
      <c r="D112" s="1">
        <v>2780717</v>
      </c>
      <c r="E112" s="1">
        <v>261243</v>
      </c>
      <c r="F112" s="26">
        <f t="shared" si="4"/>
        <v>216.95223006166435</v>
      </c>
      <c r="G112" s="26">
        <f t="shared" si="5"/>
        <v>84.375154385246759</v>
      </c>
      <c r="H112" s="26">
        <f t="shared" si="6"/>
        <v>0.14938384105911767</v>
      </c>
      <c r="I112" s="26">
        <f t="shared" si="7"/>
        <v>1.7016139433366367E-2</v>
      </c>
    </row>
    <row r="113" spans="1:9" ht="33.6" x14ac:dyDescent="0.3">
      <c r="A113" s="6" t="s">
        <v>254</v>
      </c>
      <c r="B113" s="31">
        <v>0</v>
      </c>
      <c r="C113" s="1">
        <v>1360707</v>
      </c>
      <c r="D113" s="31">
        <v>0</v>
      </c>
      <c r="E113" s="1">
        <v>251104</v>
      </c>
      <c r="F113" s="26" t="e">
        <f t="shared" si="4"/>
        <v>#DIV/0!</v>
      </c>
      <c r="G113" s="26">
        <f t="shared" si="5"/>
        <v>-81.546063921182153</v>
      </c>
      <c r="H113" s="26">
        <f t="shared" si="6"/>
        <v>0</v>
      </c>
      <c r="I113" s="26">
        <f t="shared" si="7"/>
        <v>1.6355732694372779E-2</v>
      </c>
    </row>
    <row r="114" spans="1:9" x14ac:dyDescent="0.3">
      <c r="A114" s="6" t="s">
        <v>255</v>
      </c>
      <c r="B114" s="31">
        <v>0</v>
      </c>
      <c r="C114" s="1">
        <v>165155</v>
      </c>
      <c r="D114" s="31">
        <v>0</v>
      </c>
      <c r="E114" s="1">
        <v>238646</v>
      </c>
      <c r="F114" s="26" t="e">
        <f t="shared" si="4"/>
        <v>#DIV/0!</v>
      </c>
      <c r="G114" s="26">
        <f t="shared" si="5"/>
        <v>44.498198661863114</v>
      </c>
      <c r="H114" s="26">
        <f t="shared" si="6"/>
        <v>0</v>
      </c>
      <c r="I114" s="26">
        <f t="shared" si="7"/>
        <v>1.5544277210165056E-2</v>
      </c>
    </row>
    <row r="115" spans="1:9" ht="25.2" x14ac:dyDescent="0.3">
      <c r="A115" s="6" t="s">
        <v>256</v>
      </c>
      <c r="B115" s="31">
        <v>0</v>
      </c>
      <c r="C115" s="1">
        <v>92314</v>
      </c>
      <c r="D115" s="31">
        <v>0</v>
      </c>
      <c r="E115" s="1">
        <v>234555</v>
      </c>
      <c r="F115" s="26" t="e">
        <f t="shared" si="4"/>
        <v>#DIV/0!</v>
      </c>
      <c r="G115" s="26">
        <f t="shared" si="5"/>
        <v>154.08388760101394</v>
      </c>
      <c r="H115" s="26">
        <f t="shared" si="6"/>
        <v>0</v>
      </c>
      <c r="I115" s="26">
        <f t="shared" si="7"/>
        <v>1.5277808725184017E-2</v>
      </c>
    </row>
    <row r="116" spans="1:9" ht="16.8" x14ac:dyDescent="0.3">
      <c r="A116" s="6" t="s">
        <v>257</v>
      </c>
      <c r="B116" s="1">
        <v>67200</v>
      </c>
      <c r="C116" s="31">
        <v>0</v>
      </c>
      <c r="D116" s="1">
        <v>15300</v>
      </c>
      <c r="E116" s="1">
        <v>232410</v>
      </c>
      <c r="F116" s="26">
        <f t="shared" si="4"/>
        <v>-77.232142857142861</v>
      </c>
      <c r="G116" s="26" t="e">
        <f t="shared" si="5"/>
        <v>#DIV/0!</v>
      </c>
      <c r="H116" s="26">
        <f t="shared" si="6"/>
        <v>8.219364891157569E-4</v>
      </c>
      <c r="I116" s="26">
        <f t="shared" si="7"/>
        <v>1.5138093521007942E-2</v>
      </c>
    </row>
    <row r="117" spans="1:9" ht="16.8" x14ac:dyDescent="0.3">
      <c r="A117" s="6" t="s">
        <v>258</v>
      </c>
      <c r="B117" s="31">
        <v>0</v>
      </c>
      <c r="C117" s="1">
        <v>293320</v>
      </c>
      <c r="D117" s="31">
        <v>0</v>
      </c>
      <c r="E117" s="1">
        <v>213916</v>
      </c>
      <c r="F117" s="26" t="e">
        <f t="shared" si="4"/>
        <v>#DIV/0!</v>
      </c>
      <c r="G117" s="26">
        <f t="shared" si="5"/>
        <v>-27.070775944361102</v>
      </c>
      <c r="H117" s="26">
        <f t="shared" si="6"/>
        <v>0</v>
      </c>
      <c r="I117" s="26">
        <f t="shared" si="7"/>
        <v>1.3933481406307537E-2</v>
      </c>
    </row>
    <row r="118" spans="1:9" ht="16.8" x14ac:dyDescent="0.3">
      <c r="A118" s="6" t="s">
        <v>259</v>
      </c>
      <c r="B118" s="31">
        <v>0</v>
      </c>
      <c r="C118" s="1">
        <v>112810</v>
      </c>
      <c r="D118" s="31">
        <v>0</v>
      </c>
      <c r="E118" s="1">
        <v>167237</v>
      </c>
      <c r="F118" s="26" t="e">
        <f t="shared" si="4"/>
        <v>#DIV/0!</v>
      </c>
      <c r="G118" s="26">
        <f t="shared" si="5"/>
        <v>48.246609343143319</v>
      </c>
      <c r="H118" s="26">
        <f t="shared" si="6"/>
        <v>0</v>
      </c>
      <c r="I118" s="26">
        <f t="shared" si="7"/>
        <v>1.0893031049321478E-2</v>
      </c>
    </row>
    <row r="119" spans="1:9" x14ac:dyDescent="0.3">
      <c r="A119" s="6" t="s">
        <v>260</v>
      </c>
      <c r="B119" s="1">
        <v>89121</v>
      </c>
      <c r="C119" s="1">
        <v>350398</v>
      </c>
      <c r="D119" s="1">
        <v>161195</v>
      </c>
      <c r="E119" s="1">
        <v>161022</v>
      </c>
      <c r="F119" s="26">
        <f t="shared" si="4"/>
        <v>80.872072799901247</v>
      </c>
      <c r="G119" s="26">
        <f t="shared" si="5"/>
        <v>-54.04597058202387</v>
      </c>
      <c r="H119" s="26">
        <f t="shared" si="6"/>
        <v>8.6596112655564998E-3</v>
      </c>
      <c r="I119" s="26">
        <f t="shared" si="7"/>
        <v>1.0488215201324128E-2</v>
      </c>
    </row>
    <row r="120" spans="1:9" x14ac:dyDescent="0.3">
      <c r="A120" s="6" t="s">
        <v>261</v>
      </c>
      <c r="B120" s="31">
        <v>0</v>
      </c>
      <c r="C120" s="31">
        <v>0</v>
      </c>
      <c r="D120" s="31">
        <v>0</v>
      </c>
      <c r="E120" s="1">
        <v>153897</v>
      </c>
      <c r="F120" s="26" t="e">
        <f t="shared" si="4"/>
        <v>#DIV/0!</v>
      </c>
      <c r="G120" s="26" t="e">
        <f t="shared" si="5"/>
        <v>#DIV/0!</v>
      </c>
      <c r="H120" s="26">
        <f t="shared" si="6"/>
        <v>0</v>
      </c>
      <c r="I120" s="26">
        <f t="shared" si="7"/>
        <v>1.0024126236403592E-2</v>
      </c>
    </row>
    <row r="121" spans="1:9" ht="16.8" x14ac:dyDescent="0.3">
      <c r="A121" s="6" t="s">
        <v>262</v>
      </c>
      <c r="B121" s="31">
        <v>0</v>
      </c>
      <c r="C121" s="31">
        <v>0</v>
      </c>
      <c r="D121" s="31">
        <v>0</v>
      </c>
      <c r="E121" s="1">
        <v>152425</v>
      </c>
      <c r="F121" s="26" t="e">
        <f t="shared" si="4"/>
        <v>#DIV/0!</v>
      </c>
      <c r="G121" s="26" t="e">
        <f t="shared" si="5"/>
        <v>#DIV/0!</v>
      </c>
      <c r="H121" s="26">
        <f t="shared" si="6"/>
        <v>0</v>
      </c>
      <c r="I121" s="26">
        <f t="shared" si="7"/>
        <v>9.9282470846333432E-3</v>
      </c>
    </row>
    <row r="122" spans="1:9" x14ac:dyDescent="0.3">
      <c r="A122" s="6" t="s">
        <v>263</v>
      </c>
      <c r="B122" s="31">
        <v>0</v>
      </c>
      <c r="C122" s="31">
        <v>0</v>
      </c>
      <c r="D122" s="31">
        <v>0</v>
      </c>
      <c r="E122" s="1">
        <v>136728</v>
      </c>
      <c r="F122" s="26" t="e">
        <f t="shared" si="4"/>
        <v>#DIV/0!</v>
      </c>
      <c r="G122" s="26" t="e">
        <f t="shared" si="5"/>
        <v>#DIV/0!</v>
      </c>
      <c r="H122" s="26">
        <f t="shared" si="6"/>
        <v>0</v>
      </c>
      <c r="I122" s="26">
        <f t="shared" si="7"/>
        <v>8.9058183853550771E-3</v>
      </c>
    </row>
    <row r="123" spans="1:9" ht="16.8" x14ac:dyDescent="0.3">
      <c r="A123" s="6" t="s">
        <v>264</v>
      </c>
      <c r="B123" s="31">
        <v>0</v>
      </c>
      <c r="C123" s="1">
        <v>99518</v>
      </c>
      <c r="D123" s="1">
        <v>3156</v>
      </c>
      <c r="E123" s="1">
        <v>132720</v>
      </c>
      <c r="F123" s="26" t="e">
        <f t="shared" si="4"/>
        <v>#DIV/0!</v>
      </c>
      <c r="G123" s="26">
        <f t="shared" si="5"/>
        <v>33.362808738117735</v>
      </c>
      <c r="H123" s="26">
        <f t="shared" si="6"/>
        <v>1.6954454638230907E-4</v>
      </c>
      <c r="I123" s="26">
        <f t="shared" si="7"/>
        <v>8.6447561297197783E-3</v>
      </c>
    </row>
    <row r="124" spans="1:9" ht="16.8" x14ac:dyDescent="0.3">
      <c r="A124" s="6" t="s">
        <v>265</v>
      </c>
      <c r="B124" s="31">
        <v>0</v>
      </c>
      <c r="C124" s="1">
        <v>297088</v>
      </c>
      <c r="D124" s="31">
        <v>0</v>
      </c>
      <c r="E124" s="1">
        <v>118190</v>
      </c>
      <c r="F124" s="26" t="e">
        <f t="shared" si="4"/>
        <v>#DIV/0!</v>
      </c>
      <c r="G124" s="26">
        <f t="shared" si="5"/>
        <v>-60.21717470917708</v>
      </c>
      <c r="H124" s="26">
        <f t="shared" si="6"/>
        <v>0</v>
      </c>
      <c r="I124" s="26">
        <f t="shared" si="7"/>
        <v>7.6983403177484991E-3</v>
      </c>
    </row>
    <row r="125" spans="1:9" ht="16.8" x14ac:dyDescent="0.3">
      <c r="A125" s="6" t="s">
        <v>266</v>
      </c>
      <c r="B125" s="31">
        <v>0</v>
      </c>
      <c r="C125" s="1">
        <v>1291827</v>
      </c>
      <c r="D125" s="31">
        <v>0</v>
      </c>
      <c r="E125" s="1">
        <v>112295</v>
      </c>
      <c r="F125" s="26" t="e">
        <f t="shared" si="4"/>
        <v>#DIV/0!</v>
      </c>
      <c r="G125" s="26">
        <f t="shared" si="5"/>
        <v>-91.307272568230886</v>
      </c>
      <c r="H125" s="26">
        <f t="shared" si="6"/>
        <v>0</v>
      </c>
      <c r="I125" s="26">
        <f t="shared" si="7"/>
        <v>7.3143677636142443E-3</v>
      </c>
    </row>
    <row r="126" spans="1:9" ht="16.8" x14ac:dyDescent="0.3">
      <c r="A126" s="6" t="s">
        <v>267</v>
      </c>
      <c r="B126" s="31">
        <v>0</v>
      </c>
      <c r="C126" s="1">
        <v>14210</v>
      </c>
      <c r="D126" s="31">
        <v>0</v>
      </c>
      <c r="E126" s="1">
        <v>106493</v>
      </c>
      <c r="F126" s="26" t="e">
        <f t="shared" si="4"/>
        <v>#DIV/0!</v>
      </c>
      <c r="G126" s="26">
        <f t="shared" si="5"/>
        <v>649.42294159042933</v>
      </c>
      <c r="H126" s="26">
        <f t="shared" si="6"/>
        <v>0</v>
      </c>
      <c r="I126" s="26">
        <f t="shared" si="7"/>
        <v>6.9364527917589545E-3</v>
      </c>
    </row>
    <row r="127" spans="1:9" x14ac:dyDescent="0.3">
      <c r="A127" s="6" t="s">
        <v>268</v>
      </c>
      <c r="B127" s="31">
        <v>0</v>
      </c>
      <c r="C127" s="31">
        <v>0</v>
      </c>
      <c r="D127" s="31">
        <v>0</v>
      </c>
      <c r="E127" s="1">
        <v>98162</v>
      </c>
      <c r="F127" s="26" t="e">
        <f t="shared" si="4"/>
        <v>#DIV/0!</v>
      </c>
      <c r="G127" s="26" t="e">
        <f t="shared" si="5"/>
        <v>#DIV/0!</v>
      </c>
      <c r="H127" s="26">
        <f t="shared" si="6"/>
        <v>0</v>
      </c>
      <c r="I127" s="26">
        <f t="shared" si="7"/>
        <v>6.3938106630918702E-3</v>
      </c>
    </row>
    <row r="128" spans="1:9" x14ac:dyDescent="0.3">
      <c r="A128" s="6" t="s">
        <v>269</v>
      </c>
      <c r="B128" s="31">
        <v>0</v>
      </c>
      <c r="C128" s="31">
        <v>0</v>
      </c>
      <c r="D128" s="31">
        <v>0</v>
      </c>
      <c r="E128" s="1">
        <v>91390</v>
      </c>
      <c r="F128" s="26" t="e">
        <f t="shared" si="4"/>
        <v>#DIV/0!</v>
      </c>
      <c r="G128" s="26" t="e">
        <f t="shared" si="5"/>
        <v>#DIV/0!</v>
      </c>
      <c r="H128" s="26">
        <f t="shared" si="6"/>
        <v>0</v>
      </c>
      <c r="I128" s="26">
        <f t="shared" si="7"/>
        <v>5.9527144567140646E-3</v>
      </c>
    </row>
    <row r="129" spans="1:9" ht="16.8" x14ac:dyDescent="0.3">
      <c r="A129" s="6" t="s">
        <v>270</v>
      </c>
      <c r="B129" s="1">
        <v>10125</v>
      </c>
      <c r="C129" s="1">
        <v>24675</v>
      </c>
      <c r="D129" s="1">
        <v>21718</v>
      </c>
      <c r="E129" s="1">
        <v>87475</v>
      </c>
      <c r="F129" s="26">
        <f t="shared" si="4"/>
        <v>114.49876543209876</v>
      </c>
      <c r="G129" s="26">
        <f t="shared" si="5"/>
        <v>254.50861195542046</v>
      </c>
      <c r="H129" s="26">
        <f t="shared" si="6"/>
        <v>1.1667200438311117E-3</v>
      </c>
      <c r="I129" s="26">
        <f t="shared" si="7"/>
        <v>5.6977097833577281E-3</v>
      </c>
    </row>
    <row r="130" spans="1:9" ht="16.8" x14ac:dyDescent="0.3">
      <c r="A130" s="6" t="s">
        <v>271</v>
      </c>
      <c r="B130" s="1">
        <v>86684</v>
      </c>
      <c r="C130" s="1">
        <v>425335</v>
      </c>
      <c r="D130" s="31">
        <v>0</v>
      </c>
      <c r="E130" s="1">
        <v>85345</v>
      </c>
      <c r="F130" s="26">
        <f t="shared" si="4"/>
        <v>-100</v>
      </c>
      <c r="G130" s="26">
        <f t="shared" si="5"/>
        <v>-79.934639754546424</v>
      </c>
      <c r="H130" s="26">
        <f t="shared" si="6"/>
        <v>0</v>
      </c>
      <c r="I130" s="26">
        <f t="shared" si="7"/>
        <v>5.558971608581484E-3</v>
      </c>
    </row>
    <row r="131" spans="1:9" ht="16.8" x14ac:dyDescent="0.3">
      <c r="A131" s="6" t="s">
        <v>272</v>
      </c>
      <c r="B131" s="1">
        <v>25447</v>
      </c>
      <c r="C131" s="1">
        <v>11100</v>
      </c>
      <c r="D131" s="1">
        <v>125142</v>
      </c>
      <c r="E131" s="1">
        <v>71300</v>
      </c>
      <c r="F131" s="26">
        <f t="shared" si="4"/>
        <v>391.77506189334696</v>
      </c>
      <c r="G131" s="26">
        <f t="shared" si="5"/>
        <v>542.34234234234236</v>
      </c>
      <c r="H131" s="26">
        <f t="shared" si="6"/>
        <v>6.7227958248969972E-3</v>
      </c>
      <c r="I131" s="26">
        <f t="shared" si="7"/>
        <v>4.6441464138714606E-3</v>
      </c>
    </row>
    <row r="132" spans="1:9" ht="25.2" x14ac:dyDescent="0.3">
      <c r="A132" s="6" t="s">
        <v>273</v>
      </c>
      <c r="B132" s="31">
        <v>0</v>
      </c>
      <c r="C132" s="1">
        <v>17667</v>
      </c>
      <c r="D132" s="31">
        <v>0</v>
      </c>
      <c r="E132" s="1">
        <v>69850</v>
      </c>
      <c r="F132" s="26" t="e">
        <f t="shared" si="4"/>
        <v>#DIV/0!</v>
      </c>
      <c r="G132" s="26">
        <f t="shared" si="5"/>
        <v>295.36989868115694</v>
      </c>
      <c r="H132" s="26">
        <f t="shared" si="6"/>
        <v>0</v>
      </c>
      <c r="I132" s="26">
        <f t="shared" si="7"/>
        <v>4.549700238554299E-3</v>
      </c>
    </row>
    <row r="133" spans="1:9" ht="16.8" x14ac:dyDescent="0.3">
      <c r="A133" s="6" t="s">
        <v>274</v>
      </c>
      <c r="B133" s="1">
        <v>7609539</v>
      </c>
      <c r="C133" s="1">
        <v>349317</v>
      </c>
      <c r="D133" s="1">
        <v>8261537</v>
      </c>
      <c r="E133" s="1">
        <v>68829</v>
      </c>
      <c r="F133" s="26">
        <f t="shared" si="4"/>
        <v>8.5681668758120537</v>
      </c>
      <c r="G133" s="26">
        <f t="shared" si="5"/>
        <v>-80.29612071556781</v>
      </c>
      <c r="H133" s="26">
        <f t="shared" si="6"/>
        <v>0.44382083114247861</v>
      </c>
      <c r="I133" s="26">
        <f t="shared" si="7"/>
        <v>4.4831971040723527E-3</v>
      </c>
    </row>
    <row r="134" spans="1:9" x14ac:dyDescent="0.3">
      <c r="A134" s="6" t="s">
        <v>275</v>
      </c>
      <c r="B134" s="1">
        <v>510418</v>
      </c>
      <c r="C134" s="1">
        <v>323548</v>
      </c>
      <c r="D134" s="31">
        <v>0</v>
      </c>
      <c r="E134" s="1">
        <v>66586</v>
      </c>
      <c r="F134" s="26">
        <f t="shared" si="4"/>
        <v>-100</v>
      </c>
      <c r="G134" s="26">
        <f t="shared" si="5"/>
        <v>-79.420055138650213</v>
      </c>
      <c r="H134" s="26">
        <f t="shared" si="6"/>
        <v>0</v>
      </c>
      <c r="I134" s="26">
        <f t="shared" si="7"/>
        <v>4.3370986411507021E-3</v>
      </c>
    </row>
    <row r="135" spans="1:9" ht="16.8" x14ac:dyDescent="0.3">
      <c r="A135" s="6" t="s">
        <v>276</v>
      </c>
      <c r="B135" s="31">
        <v>0</v>
      </c>
      <c r="C135" s="1">
        <v>1346</v>
      </c>
      <c r="D135" s="31">
        <v>0</v>
      </c>
      <c r="E135" s="1">
        <v>66164</v>
      </c>
      <c r="F135" s="26" t="e">
        <f t="shared" si="4"/>
        <v>#DIV/0!</v>
      </c>
      <c r="G135" s="26">
        <f t="shared" si="5"/>
        <v>4815.6017830609217</v>
      </c>
      <c r="H135" s="26">
        <f t="shared" si="6"/>
        <v>0</v>
      </c>
      <c r="I135" s="26">
        <f t="shared" si="7"/>
        <v>4.309611547368742E-3</v>
      </c>
    </row>
    <row r="136" spans="1:9" ht="16.8" x14ac:dyDescent="0.3">
      <c r="A136" s="6" t="s">
        <v>277</v>
      </c>
      <c r="B136" s="1">
        <v>1179142</v>
      </c>
      <c r="C136" s="1">
        <v>37716</v>
      </c>
      <c r="D136" s="1">
        <v>2232894</v>
      </c>
      <c r="E136" s="1">
        <v>64688</v>
      </c>
      <c r="F136" s="26">
        <f t="shared" si="4"/>
        <v>89.365996631448979</v>
      </c>
      <c r="G136" s="26">
        <f t="shared" si="5"/>
        <v>71.513416056845898</v>
      </c>
      <c r="H136" s="26">
        <f t="shared" si="6"/>
        <v>0.11995405587762345</v>
      </c>
      <c r="I136" s="26">
        <f t="shared" si="7"/>
        <v>4.2134718544252041E-3</v>
      </c>
    </row>
    <row r="137" spans="1:9" x14ac:dyDescent="0.3">
      <c r="A137" s="6" t="s">
        <v>278</v>
      </c>
      <c r="B137" s="31">
        <v>0</v>
      </c>
      <c r="C137" s="1">
        <v>7846</v>
      </c>
      <c r="D137" s="31">
        <v>0</v>
      </c>
      <c r="E137" s="1">
        <v>64564</v>
      </c>
      <c r="F137" s="26" t="e">
        <f t="shared" si="4"/>
        <v>#DIV/0!</v>
      </c>
      <c r="G137" s="26">
        <f t="shared" si="5"/>
        <v>722.89064491460613</v>
      </c>
      <c r="H137" s="26">
        <f t="shared" si="6"/>
        <v>0</v>
      </c>
      <c r="I137" s="26">
        <f t="shared" si="7"/>
        <v>4.2053950780532538E-3</v>
      </c>
    </row>
    <row r="138" spans="1:9" ht="16.8" x14ac:dyDescent="0.3">
      <c r="A138" s="6" t="s">
        <v>279</v>
      </c>
      <c r="B138" s="31">
        <v>0</v>
      </c>
      <c r="C138" s="31">
        <v>0</v>
      </c>
      <c r="D138" s="31">
        <v>0</v>
      </c>
      <c r="E138" s="1">
        <v>61216</v>
      </c>
      <c r="F138" s="26" t="e">
        <f t="shared" si="4"/>
        <v>#DIV/0!</v>
      </c>
      <c r="G138" s="26" t="e">
        <f t="shared" si="5"/>
        <v>#DIV/0!</v>
      </c>
      <c r="H138" s="26">
        <f t="shared" si="6"/>
        <v>0</v>
      </c>
      <c r="I138" s="26">
        <f t="shared" si="7"/>
        <v>3.9873221160105941E-3</v>
      </c>
    </row>
    <row r="139" spans="1:9" ht="16.8" x14ac:dyDescent="0.3">
      <c r="A139" s="6" t="s">
        <v>280</v>
      </c>
      <c r="B139" s="31">
        <v>0</v>
      </c>
      <c r="C139" s="1">
        <v>274368</v>
      </c>
      <c r="D139" s="31">
        <v>0</v>
      </c>
      <c r="E139" s="1">
        <v>56434</v>
      </c>
      <c r="F139" s="26" t="e">
        <f t="shared" si="4"/>
        <v>#DIV/0!</v>
      </c>
      <c r="G139" s="26">
        <f t="shared" si="5"/>
        <v>-79.431274784231391</v>
      </c>
      <c r="H139" s="26">
        <f t="shared" si="6"/>
        <v>0</v>
      </c>
      <c r="I139" s="26">
        <f t="shared" si="7"/>
        <v>3.6758451433439271E-3</v>
      </c>
    </row>
    <row r="140" spans="1:9" ht="25.2" x14ac:dyDescent="0.3">
      <c r="A140" s="6" t="s">
        <v>281</v>
      </c>
      <c r="B140" s="31">
        <v>0</v>
      </c>
      <c r="C140" s="1">
        <v>1090</v>
      </c>
      <c r="D140" s="31">
        <v>0</v>
      </c>
      <c r="E140" s="1">
        <v>44799</v>
      </c>
      <c r="F140" s="26" t="e">
        <f t="shared" si="4"/>
        <v>#DIV/0!</v>
      </c>
      <c r="G140" s="26">
        <f t="shared" si="5"/>
        <v>4010</v>
      </c>
      <c r="H140" s="26">
        <f t="shared" si="6"/>
        <v>0</v>
      </c>
      <c r="I140" s="26">
        <f t="shared" si="7"/>
        <v>2.9179960055403585E-3</v>
      </c>
    </row>
    <row r="141" spans="1:9" x14ac:dyDescent="0.3">
      <c r="A141" s="6" t="s">
        <v>282</v>
      </c>
      <c r="B141" s="31">
        <v>0</v>
      </c>
      <c r="C141" s="1">
        <v>72202</v>
      </c>
      <c r="D141" s="31">
        <v>0</v>
      </c>
      <c r="E141" s="1">
        <v>42500</v>
      </c>
      <c r="F141" s="26" t="e">
        <f t="shared" ref="F141:F179" si="8">D141/B141*100-100</f>
        <v>#DIV/0!</v>
      </c>
      <c r="G141" s="26">
        <f t="shared" ref="G141:G179" si="9">E141/C141*100-100</f>
        <v>-41.137364615938623</v>
      </c>
      <c r="H141" s="26">
        <f t="shared" ref="H141:H179" si="10">D141/$D$180*100</f>
        <v>0</v>
      </c>
      <c r="I141" s="26">
        <f t="shared" ref="I141:I179" si="11">E141/$E$180*100</f>
        <v>2.7682499661926658E-3</v>
      </c>
    </row>
    <row r="142" spans="1:9" ht="16.8" x14ac:dyDescent="0.3">
      <c r="A142" s="6" t="s">
        <v>283</v>
      </c>
      <c r="B142" s="31">
        <v>0</v>
      </c>
      <c r="C142" s="1">
        <v>55179</v>
      </c>
      <c r="D142" s="31">
        <v>0</v>
      </c>
      <c r="E142" s="1">
        <v>41180</v>
      </c>
      <c r="F142" s="26" t="e">
        <f t="shared" si="8"/>
        <v>#DIV/0!</v>
      </c>
      <c r="G142" s="26">
        <f t="shared" si="9"/>
        <v>-25.370158937276869</v>
      </c>
      <c r="H142" s="26">
        <f t="shared" si="10"/>
        <v>0</v>
      </c>
      <c r="I142" s="26">
        <f t="shared" si="11"/>
        <v>2.6822713790073875E-3</v>
      </c>
    </row>
    <row r="143" spans="1:9" ht="33.6" x14ac:dyDescent="0.3">
      <c r="A143" s="6" t="s">
        <v>284</v>
      </c>
      <c r="B143" s="31">
        <v>0</v>
      </c>
      <c r="C143" s="1">
        <v>39543</v>
      </c>
      <c r="D143" s="31">
        <v>0</v>
      </c>
      <c r="E143" s="1">
        <v>39316</v>
      </c>
      <c r="F143" s="26" t="e">
        <f t="shared" si="8"/>
        <v>#DIV/0!</v>
      </c>
      <c r="G143" s="26">
        <f t="shared" si="9"/>
        <v>-0.57405861973042249</v>
      </c>
      <c r="H143" s="26">
        <f t="shared" si="10"/>
        <v>0</v>
      </c>
      <c r="I143" s="26">
        <f t="shared" si="11"/>
        <v>2.5608591922548435E-3</v>
      </c>
    </row>
    <row r="144" spans="1:9" ht="33.6" x14ac:dyDescent="0.3">
      <c r="A144" s="6" t="s">
        <v>285</v>
      </c>
      <c r="B144" s="31">
        <v>0</v>
      </c>
      <c r="C144" s="1">
        <v>88860</v>
      </c>
      <c r="D144" s="31">
        <v>0</v>
      </c>
      <c r="E144" s="1">
        <v>33850</v>
      </c>
      <c r="F144" s="26" t="e">
        <f t="shared" si="8"/>
        <v>#DIV/0!</v>
      </c>
      <c r="G144" s="26">
        <f t="shared" si="9"/>
        <v>-61.906369570110286</v>
      </c>
      <c r="H144" s="26">
        <f t="shared" si="10"/>
        <v>0</v>
      </c>
      <c r="I144" s="26">
        <f t="shared" si="11"/>
        <v>2.2048296789558058E-3</v>
      </c>
    </row>
    <row r="145" spans="1:9" ht="16.8" x14ac:dyDescent="0.3">
      <c r="A145" s="6" t="s">
        <v>286</v>
      </c>
      <c r="B145" s="31">
        <v>0</v>
      </c>
      <c r="C145" s="31">
        <v>0</v>
      </c>
      <c r="D145" s="31">
        <v>0</v>
      </c>
      <c r="E145" s="1">
        <v>33633</v>
      </c>
      <c r="F145" s="26" t="e">
        <f t="shared" si="8"/>
        <v>#DIV/0!</v>
      </c>
      <c r="G145" s="26" t="e">
        <f t="shared" si="9"/>
        <v>#DIV/0!</v>
      </c>
      <c r="H145" s="26">
        <f t="shared" si="10"/>
        <v>0</v>
      </c>
      <c r="I145" s="26">
        <f t="shared" si="11"/>
        <v>2.1906953203048927E-3</v>
      </c>
    </row>
    <row r="146" spans="1:9" ht="16.8" x14ac:dyDescent="0.3">
      <c r="A146" s="6" t="s">
        <v>287</v>
      </c>
      <c r="B146" s="1">
        <v>111092</v>
      </c>
      <c r="C146" s="1">
        <v>49988</v>
      </c>
      <c r="D146" s="1">
        <v>156873</v>
      </c>
      <c r="E146" s="1">
        <v>33035</v>
      </c>
      <c r="F146" s="26">
        <f t="shared" si="8"/>
        <v>41.2099881179563</v>
      </c>
      <c r="G146" s="26">
        <f t="shared" si="9"/>
        <v>-33.914139393454434</v>
      </c>
      <c r="H146" s="26">
        <f t="shared" si="10"/>
        <v>8.4274276377160878E-3</v>
      </c>
      <c r="I146" s="26">
        <f t="shared" si="11"/>
        <v>2.1517444148982288E-3</v>
      </c>
    </row>
    <row r="147" spans="1:9" ht="16.8" x14ac:dyDescent="0.3">
      <c r="A147" s="6" t="s">
        <v>288</v>
      </c>
      <c r="B147" s="31">
        <v>0</v>
      </c>
      <c r="C147" s="31">
        <v>0</v>
      </c>
      <c r="D147" s="31">
        <v>0</v>
      </c>
      <c r="E147" s="1">
        <v>32500</v>
      </c>
      <c r="F147" s="26" t="e">
        <f t="shared" si="8"/>
        <v>#DIV/0!</v>
      </c>
      <c r="G147" s="26" t="e">
        <f t="shared" si="9"/>
        <v>#DIV/0!</v>
      </c>
      <c r="H147" s="26">
        <f t="shared" si="10"/>
        <v>0</v>
      </c>
      <c r="I147" s="26">
        <f t="shared" si="11"/>
        <v>2.1168970329708621E-3</v>
      </c>
    </row>
    <row r="148" spans="1:9" x14ac:dyDescent="0.3">
      <c r="A148" s="6" t="s">
        <v>289</v>
      </c>
      <c r="B148" s="31">
        <v>0</v>
      </c>
      <c r="C148" s="1">
        <v>10758</v>
      </c>
      <c r="D148" s="31">
        <v>0</v>
      </c>
      <c r="E148" s="1">
        <v>29100</v>
      </c>
      <c r="F148" s="26" t="e">
        <f t="shared" si="8"/>
        <v>#DIV/0!</v>
      </c>
      <c r="G148" s="26">
        <f t="shared" si="9"/>
        <v>170.49637479085334</v>
      </c>
      <c r="H148" s="26">
        <f t="shared" si="10"/>
        <v>0</v>
      </c>
      <c r="I148" s="26">
        <f t="shared" si="11"/>
        <v>1.895437035675449E-3</v>
      </c>
    </row>
    <row r="149" spans="1:9" x14ac:dyDescent="0.3">
      <c r="A149" s="6" t="s">
        <v>290</v>
      </c>
      <c r="B149" s="31">
        <v>0</v>
      </c>
      <c r="C149" s="31">
        <v>0</v>
      </c>
      <c r="D149" s="31">
        <v>0</v>
      </c>
      <c r="E149" s="1">
        <v>28593</v>
      </c>
      <c r="F149" s="26" t="e">
        <f t="shared" si="8"/>
        <v>#DIV/0!</v>
      </c>
      <c r="G149" s="26" t="e">
        <f t="shared" si="9"/>
        <v>#DIV/0!</v>
      </c>
      <c r="H149" s="26">
        <f t="shared" si="10"/>
        <v>0</v>
      </c>
      <c r="I149" s="26">
        <f t="shared" si="11"/>
        <v>1.8624134419611034E-3</v>
      </c>
    </row>
    <row r="150" spans="1:9" ht="16.8" x14ac:dyDescent="0.3">
      <c r="A150" s="6" t="s">
        <v>291</v>
      </c>
      <c r="B150" s="31">
        <v>0</v>
      </c>
      <c r="C150" s="1">
        <v>75956</v>
      </c>
      <c r="D150" s="31">
        <v>0</v>
      </c>
      <c r="E150" s="1">
        <v>28510</v>
      </c>
      <c r="F150" s="26" t="e">
        <f t="shared" si="8"/>
        <v>#DIV/0!</v>
      </c>
      <c r="G150" s="26">
        <f t="shared" si="9"/>
        <v>-62.465111380272795</v>
      </c>
      <c r="H150" s="26">
        <f t="shared" si="10"/>
        <v>0</v>
      </c>
      <c r="I150" s="26">
        <f t="shared" si="11"/>
        <v>1.8570072126153625E-3</v>
      </c>
    </row>
    <row r="151" spans="1:9" ht="16.8" x14ac:dyDescent="0.3">
      <c r="A151" s="6" t="s">
        <v>292</v>
      </c>
      <c r="B151" s="31">
        <v>0</v>
      </c>
      <c r="C151" s="1">
        <v>36839</v>
      </c>
      <c r="D151" s="31">
        <v>0</v>
      </c>
      <c r="E151" s="1">
        <v>23123</v>
      </c>
      <c r="F151" s="26" t="e">
        <f t="shared" si="8"/>
        <v>#DIV/0!</v>
      </c>
      <c r="G151" s="26">
        <f t="shared" si="9"/>
        <v>-37.232281006541982</v>
      </c>
      <c r="H151" s="26">
        <f t="shared" si="10"/>
        <v>0</v>
      </c>
      <c r="I151" s="26">
        <f t="shared" si="11"/>
        <v>1.5061233874887768E-3</v>
      </c>
    </row>
    <row r="152" spans="1:9" ht="16.8" x14ac:dyDescent="0.3">
      <c r="A152" s="6" t="s">
        <v>293</v>
      </c>
      <c r="B152" s="31">
        <v>0</v>
      </c>
      <c r="C152" s="1">
        <v>353932</v>
      </c>
      <c r="D152" s="31">
        <v>0</v>
      </c>
      <c r="E152" s="1">
        <v>21711</v>
      </c>
      <c r="F152" s="26" t="e">
        <f t="shared" si="8"/>
        <v>#DIV/0!</v>
      </c>
      <c r="G152" s="26">
        <f t="shared" si="9"/>
        <v>-93.865770826034378</v>
      </c>
      <c r="H152" s="26">
        <f t="shared" si="10"/>
        <v>0</v>
      </c>
      <c r="I152" s="26">
        <f t="shared" si="11"/>
        <v>1.4141523533178582E-3</v>
      </c>
    </row>
    <row r="153" spans="1:9" ht="16.8" x14ac:dyDescent="0.3">
      <c r="A153" s="6" t="s">
        <v>294</v>
      </c>
      <c r="B153" s="31">
        <v>0</v>
      </c>
      <c r="C153" s="31">
        <v>0</v>
      </c>
      <c r="D153" s="31">
        <v>0</v>
      </c>
      <c r="E153" s="1">
        <v>20250</v>
      </c>
      <c r="F153" s="26" t="e">
        <f t="shared" si="8"/>
        <v>#DIV/0!</v>
      </c>
      <c r="G153" s="26" t="e">
        <f t="shared" si="9"/>
        <v>#DIV/0!</v>
      </c>
      <c r="H153" s="26">
        <f t="shared" si="10"/>
        <v>0</v>
      </c>
      <c r="I153" s="26">
        <f t="shared" si="11"/>
        <v>1.3189896897741527E-3</v>
      </c>
    </row>
    <row r="154" spans="1:9" ht="16.8" x14ac:dyDescent="0.3">
      <c r="A154" s="6" t="s">
        <v>295</v>
      </c>
      <c r="B154" s="31">
        <v>0</v>
      </c>
      <c r="C154" s="1">
        <v>2625</v>
      </c>
      <c r="D154" s="1">
        <v>43641</v>
      </c>
      <c r="E154" s="1">
        <v>16508</v>
      </c>
      <c r="F154" s="26" t="e">
        <f t="shared" si="8"/>
        <v>#DIV/0!</v>
      </c>
      <c r="G154" s="26">
        <f t="shared" si="9"/>
        <v>528.87619047619046</v>
      </c>
      <c r="H154" s="26">
        <f t="shared" si="10"/>
        <v>2.3444529621895914E-3</v>
      </c>
      <c r="I154" s="26">
        <f t="shared" si="11"/>
        <v>1.0752534221625536E-3</v>
      </c>
    </row>
    <row r="155" spans="1:9" ht="16.8" x14ac:dyDescent="0.3">
      <c r="A155" s="6" t="s">
        <v>296</v>
      </c>
      <c r="B155" s="1">
        <v>30007</v>
      </c>
      <c r="C155" s="1">
        <v>25243</v>
      </c>
      <c r="D155" s="1">
        <v>30110</v>
      </c>
      <c r="E155" s="1">
        <v>13128</v>
      </c>
      <c r="F155" s="26">
        <f t="shared" si="8"/>
        <v>0.34325324091044251</v>
      </c>
      <c r="G155" s="26">
        <f t="shared" si="9"/>
        <v>-47.993503149387948</v>
      </c>
      <c r="H155" s="26">
        <f t="shared" si="10"/>
        <v>1.6175495220441464E-3</v>
      </c>
      <c r="I155" s="26">
        <f t="shared" si="11"/>
        <v>8.5509613073358386E-4</v>
      </c>
    </row>
    <row r="156" spans="1:9" ht="16.8" x14ac:dyDescent="0.3">
      <c r="A156" s="6" t="s">
        <v>297</v>
      </c>
      <c r="B156" s="31">
        <v>0</v>
      </c>
      <c r="C156" s="1">
        <v>7075</v>
      </c>
      <c r="D156" s="31">
        <v>0</v>
      </c>
      <c r="E156" s="1">
        <v>10065</v>
      </c>
      <c r="F156" s="26" t="e">
        <f t="shared" si="8"/>
        <v>#DIV/0!</v>
      </c>
      <c r="G156" s="26">
        <f t="shared" si="9"/>
        <v>42.261484098939917</v>
      </c>
      <c r="H156" s="26">
        <f t="shared" si="10"/>
        <v>0</v>
      </c>
      <c r="I156" s="26">
        <f t="shared" si="11"/>
        <v>6.5558672728774543E-4</v>
      </c>
    </row>
    <row r="157" spans="1:9" ht="16.8" x14ac:dyDescent="0.3">
      <c r="A157" s="6" t="s">
        <v>298</v>
      </c>
      <c r="B157" s="31">
        <v>0</v>
      </c>
      <c r="C157" s="31">
        <v>0</v>
      </c>
      <c r="D157" s="31">
        <v>0</v>
      </c>
      <c r="E157" s="1">
        <v>6854</v>
      </c>
      <c r="F157" s="26" t="e">
        <f t="shared" si="8"/>
        <v>#DIV/0!</v>
      </c>
      <c r="G157" s="26" t="e">
        <f t="shared" si="9"/>
        <v>#DIV/0!</v>
      </c>
      <c r="H157" s="26">
        <f t="shared" si="10"/>
        <v>0</v>
      </c>
      <c r="I157" s="26">
        <f t="shared" si="11"/>
        <v>4.4643730043022426E-4</v>
      </c>
    </row>
    <row r="158" spans="1:9" x14ac:dyDescent="0.3">
      <c r="A158" s="6" t="s">
        <v>299</v>
      </c>
      <c r="B158" s="31">
        <v>0</v>
      </c>
      <c r="C158" s="31">
        <v>0</v>
      </c>
      <c r="D158" s="31">
        <v>0</v>
      </c>
      <c r="E158" s="1">
        <v>4383</v>
      </c>
      <c r="F158" s="26" t="e">
        <f t="shared" si="8"/>
        <v>#DIV/0!</v>
      </c>
      <c r="G158" s="26" t="e">
        <f t="shared" si="9"/>
        <v>#DIV/0!</v>
      </c>
      <c r="H158" s="26">
        <f t="shared" si="10"/>
        <v>0</v>
      </c>
      <c r="I158" s="26">
        <f t="shared" si="11"/>
        <v>2.8548799063111659E-4</v>
      </c>
    </row>
    <row r="159" spans="1:9" ht="25.2" x14ac:dyDescent="0.3">
      <c r="A159" s="6" t="s">
        <v>300</v>
      </c>
      <c r="B159" s="31">
        <v>0</v>
      </c>
      <c r="C159" s="1">
        <v>38487</v>
      </c>
      <c r="D159" s="31">
        <v>0</v>
      </c>
      <c r="E159" s="1">
        <v>4200</v>
      </c>
      <c r="F159" s="26" t="e">
        <f t="shared" si="8"/>
        <v>#DIV/0!</v>
      </c>
      <c r="G159" s="26">
        <f t="shared" si="9"/>
        <v>-89.087224257541507</v>
      </c>
      <c r="H159" s="26">
        <f t="shared" si="10"/>
        <v>0</v>
      </c>
      <c r="I159" s="26">
        <f t="shared" si="11"/>
        <v>2.7356823195315755E-4</v>
      </c>
    </row>
    <row r="160" spans="1:9" ht="16.8" x14ac:dyDescent="0.3">
      <c r="A160" s="6" t="s">
        <v>301</v>
      </c>
      <c r="B160" s="31">
        <v>0</v>
      </c>
      <c r="C160" s="31">
        <v>0</v>
      </c>
      <c r="D160" s="31">
        <v>0</v>
      </c>
      <c r="E160" s="1">
        <v>3965</v>
      </c>
      <c r="F160" s="26" t="e">
        <f t="shared" si="8"/>
        <v>#DIV/0!</v>
      </c>
      <c r="G160" s="26" t="e">
        <f t="shared" si="9"/>
        <v>#DIV/0!</v>
      </c>
      <c r="H160" s="26">
        <f t="shared" si="10"/>
        <v>0</v>
      </c>
      <c r="I160" s="26">
        <f t="shared" si="11"/>
        <v>2.5826143802244522E-4</v>
      </c>
    </row>
    <row r="161" spans="1:9" x14ac:dyDescent="0.3">
      <c r="A161" s="6" t="s">
        <v>302</v>
      </c>
      <c r="B161" s="31">
        <v>0</v>
      </c>
      <c r="C161" s="31">
        <v>0</v>
      </c>
      <c r="D161" s="31">
        <v>0</v>
      </c>
      <c r="E161" s="1">
        <v>3637</v>
      </c>
      <c r="F161" s="26" t="e">
        <f t="shared" si="8"/>
        <v>#DIV/0!</v>
      </c>
      <c r="G161" s="26" t="e">
        <f t="shared" si="9"/>
        <v>#DIV/0!</v>
      </c>
      <c r="H161" s="26">
        <f t="shared" si="10"/>
        <v>0</v>
      </c>
      <c r="I161" s="26">
        <f t="shared" si="11"/>
        <v>2.3689706181277001E-4</v>
      </c>
    </row>
    <row r="162" spans="1:9" ht="16.8" x14ac:dyDescent="0.3">
      <c r="A162" s="6" t="s">
        <v>303</v>
      </c>
      <c r="B162" s="1">
        <v>81273</v>
      </c>
      <c r="C162" s="1">
        <v>12184</v>
      </c>
      <c r="D162" s="1">
        <v>158133</v>
      </c>
      <c r="E162" s="1">
        <v>3259</v>
      </c>
      <c r="F162" s="26">
        <f t="shared" si="8"/>
        <v>94.570152449152857</v>
      </c>
      <c r="G162" s="26">
        <f t="shared" si="9"/>
        <v>-73.25180564674983</v>
      </c>
      <c r="H162" s="26">
        <f t="shared" si="10"/>
        <v>8.4951165250550329E-3</v>
      </c>
      <c r="I162" s="26">
        <f t="shared" si="11"/>
        <v>2.1227592093698582E-4</v>
      </c>
    </row>
    <row r="163" spans="1:9" ht="16.8" x14ac:dyDescent="0.3">
      <c r="A163" s="6" t="s">
        <v>304</v>
      </c>
      <c r="B163" s="31">
        <v>0</v>
      </c>
      <c r="C163" s="31">
        <v>0</v>
      </c>
      <c r="D163" s="31">
        <v>0</v>
      </c>
      <c r="E163" s="1">
        <v>2670</v>
      </c>
      <c r="F163" s="26" t="e">
        <f t="shared" si="8"/>
        <v>#DIV/0!</v>
      </c>
      <c r="G163" s="26" t="e">
        <f t="shared" si="9"/>
        <v>#DIV/0!</v>
      </c>
      <c r="H163" s="26">
        <f t="shared" si="10"/>
        <v>0</v>
      </c>
      <c r="I163" s="26">
        <f t="shared" si="11"/>
        <v>1.7391123317022158E-4</v>
      </c>
    </row>
    <row r="164" spans="1:9" ht="67.2" x14ac:dyDescent="0.3">
      <c r="A164" s="6" t="s">
        <v>305</v>
      </c>
      <c r="B164" s="31">
        <v>0</v>
      </c>
      <c r="C164" s="1">
        <v>10903</v>
      </c>
      <c r="D164" s="31">
        <v>0</v>
      </c>
      <c r="E164" s="1">
        <v>2213</v>
      </c>
      <c r="F164" s="26" t="e">
        <f t="shared" si="8"/>
        <v>#DIV/0!</v>
      </c>
      <c r="G164" s="26">
        <f t="shared" si="9"/>
        <v>-79.702834082362656</v>
      </c>
      <c r="H164" s="26">
        <f t="shared" si="10"/>
        <v>0</v>
      </c>
      <c r="I164" s="26">
        <f t="shared" si="11"/>
        <v>1.4414440412198516E-4</v>
      </c>
    </row>
    <row r="165" spans="1:9" ht="16.8" x14ac:dyDescent="0.3">
      <c r="A165" s="6" t="s">
        <v>306</v>
      </c>
      <c r="B165" s="31">
        <v>0</v>
      </c>
      <c r="C165" s="1">
        <v>5749</v>
      </c>
      <c r="D165" s="31">
        <v>0</v>
      </c>
      <c r="E165" s="1">
        <v>2062</v>
      </c>
      <c r="F165" s="26" t="e">
        <f t="shared" si="8"/>
        <v>#DIV/0!</v>
      </c>
      <c r="G165" s="26">
        <f t="shared" si="9"/>
        <v>-64.132892676987296</v>
      </c>
      <c r="H165" s="26">
        <f t="shared" si="10"/>
        <v>0</v>
      </c>
      <c r="I165" s="26">
        <f t="shared" si="11"/>
        <v>1.3430897483033592E-4</v>
      </c>
    </row>
    <row r="166" spans="1:9" ht="16.8" x14ac:dyDescent="0.3">
      <c r="A166" s="6" t="s">
        <v>307</v>
      </c>
      <c r="B166" s="31">
        <v>0</v>
      </c>
      <c r="C166" s="1">
        <v>15349</v>
      </c>
      <c r="D166" s="31">
        <v>0</v>
      </c>
      <c r="E166" s="31">
        <v>0</v>
      </c>
      <c r="F166" s="26" t="e">
        <f t="shared" si="8"/>
        <v>#DIV/0!</v>
      </c>
      <c r="G166" s="26">
        <f t="shared" si="9"/>
        <v>-100</v>
      </c>
      <c r="H166" s="26">
        <f t="shared" si="10"/>
        <v>0</v>
      </c>
      <c r="I166" s="26">
        <f t="shared" si="11"/>
        <v>0</v>
      </c>
    </row>
    <row r="167" spans="1:9" x14ac:dyDescent="0.3">
      <c r="A167" s="6" t="s">
        <v>308</v>
      </c>
      <c r="B167" s="31">
        <v>0</v>
      </c>
      <c r="C167" s="1">
        <v>150570</v>
      </c>
      <c r="D167" s="31">
        <v>0</v>
      </c>
      <c r="E167" s="31">
        <v>0</v>
      </c>
      <c r="F167" s="26" t="e">
        <f t="shared" si="8"/>
        <v>#DIV/0!</v>
      </c>
      <c r="G167" s="26">
        <f t="shared" si="9"/>
        <v>-100</v>
      </c>
      <c r="H167" s="26">
        <f t="shared" si="10"/>
        <v>0</v>
      </c>
      <c r="I167" s="26">
        <f t="shared" si="11"/>
        <v>0</v>
      </c>
    </row>
    <row r="168" spans="1:9" ht="33.6" x14ac:dyDescent="0.3">
      <c r="A168" s="6" t="s">
        <v>309</v>
      </c>
      <c r="B168" s="31">
        <v>0</v>
      </c>
      <c r="C168" s="1">
        <v>73900</v>
      </c>
      <c r="D168" s="31">
        <v>0</v>
      </c>
      <c r="E168" s="31">
        <v>0</v>
      </c>
      <c r="F168" s="26" t="e">
        <f t="shared" si="8"/>
        <v>#DIV/0!</v>
      </c>
      <c r="G168" s="26">
        <f t="shared" si="9"/>
        <v>-100</v>
      </c>
      <c r="H168" s="26">
        <f t="shared" si="10"/>
        <v>0</v>
      </c>
      <c r="I168" s="26">
        <f t="shared" si="11"/>
        <v>0</v>
      </c>
    </row>
    <row r="169" spans="1:9" ht="16.8" x14ac:dyDescent="0.3">
      <c r="A169" s="6" t="s">
        <v>310</v>
      </c>
      <c r="B169" s="31">
        <v>0</v>
      </c>
      <c r="C169" s="1">
        <v>3378</v>
      </c>
      <c r="D169" s="31">
        <v>0</v>
      </c>
      <c r="E169" s="31">
        <v>0</v>
      </c>
      <c r="F169" s="26" t="e">
        <f t="shared" si="8"/>
        <v>#DIV/0!</v>
      </c>
      <c r="G169" s="26">
        <f t="shared" si="9"/>
        <v>-100</v>
      </c>
      <c r="H169" s="26">
        <f t="shared" si="10"/>
        <v>0</v>
      </c>
      <c r="I169" s="26">
        <f t="shared" si="11"/>
        <v>0</v>
      </c>
    </row>
    <row r="170" spans="1:9" ht="16.8" x14ac:dyDescent="0.3">
      <c r="A170" s="6" t="s">
        <v>311</v>
      </c>
      <c r="B170" s="31">
        <v>0</v>
      </c>
      <c r="C170" s="31">
        <v>0</v>
      </c>
      <c r="D170" s="1">
        <v>16200</v>
      </c>
      <c r="E170" s="31">
        <v>0</v>
      </c>
      <c r="F170" s="26" t="e">
        <f t="shared" si="8"/>
        <v>#DIV/0!</v>
      </c>
      <c r="G170" s="26" t="e">
        <f t="shared" si="9"/>
        <v>#DIV/0!</v>
      </c>
      <c r="H170" s="26">
        <f t="shared" si="10"/>
        <v>8.7028569435786032E-4</v>
      </c>
      <c r="I170" s="26">
        <f t="shared" si="11"/>
        <v>0</v>
      </c>
    </row>
    <row r="171" spans="1:9" ht="16.8" x14ac:dyDescent="0.3">
      <c r="A171" s="6" t="s">
        <v>312</v>
      </c>
      <c r="B171" s="31">
        <v>0</v>
      </c>
      <c r="C171" s="1">
        <v>57857</v>
      </c>
      <c r="D171" s="31">
        <v>0</v>
      </c>
      <c r="E171" s="31">
        <v>0</v>
      </c>
      <c r="F171" s="26" t="e">
        <f t="shared" si="8"/>
        <v>#DIV/0!</v>
      </c>
      <c r="G171" s="26">
        <f t="shared" si="9"/>
        <v>-100</v>
      </c>
      <c r="H171" s="26">
        <f t="shared" si="10"/>
        <v>0</v>
      </c>
      <c r="I171" s="26">
        <f t="shared" si="11"/>
        <v>0</v>
      </c>
    </row>
    <row r="172" spans="1:9" x14ac:dyDescent="0.3">
      <c r="A172" s="6" t="s">
        <v>313</v>
      </c>
      <c r="B172" s="31">
        <v>0</v>
      </c>
      <c r="C172" s="1">
        <v>11741</v>
      </c>
      <c r="D172" s="31">
        <v>0</v>
      </c>
      <c r="E172" s="31">
        <v>0</v>
      </c>
      <c r="F172" s="26" t="e">
        <f t="shared" si="8"/>
        <v>#DIV/0!</v>
      </c>
      <c r="G172" s="26">
        <f t="shared" si="9"/>
        <v>-100</v>
      </c>
      <c r="H172" s="26">
        <f t="shared" si="10"/>
        <v>0</v>
      </c>
      <c r="I172" s="26">
        <f t="shared" si="11"/>
        <v>0</v>
      </c>
    </row>
    <row r="173" spans="1:9" ht="16.8" x14ac:dyDescent="0.3">
      <c r="A173" s="6" t="s">
        <v>314</v>
      </c>
      <c r="B173" s="31">
        <v>0</v>
      </c>
      <c r="C173" s="1">
        <v>9228</v>
      </c>
      <c r="D173" s="31">
        <v>0</v>
      </c>
      <c r="E173" s="31">
        <v>0</v>
      </c>
      <c r="F173" s="26" t="e">
        <f t="shared" si="8"/>
        <v>#DIV/0!</v>
      </c>
      <c r="G173" s="26">
        <f t="shared" si="9"/>
        <v>-100</v>
      </c>
      <c r="H173" s="26">
        <f t="shared" si="10"/>
        <v>0</v>
      </c>
      <c r="I173" s="26">
        <f t="shared" si="11"/>
        <v>0</v>
      </c>
    </row>
    <row r="174" spans="1:9" ht="25.2" x14ac:dyDescent="0.3">
      <c r="A174" s="6" t="s">
        <v>315</v>
      </c>
      <c r="B174" s="31">
        <v>0</v>
      </c>
      <c r="C174" s="1">
        <v>3718</v>
      </c>
      <c r="D174" s="31">
        <v>0</v>
      </c>
      <c r="E174" s="31">
        <v>0</v>
      </c>
      <c r="F174" s="26" t="e">
        <f t="shared" si="8"/>
        <v>#DIV/0!</v>
      </c>
      <c r="G174" s="26">
        <f t="shared" si="9"/>
        <v>-100</v>
      </c>
      <c r="H174" s="26">
        <f t="shared" si="10"/>
        <v>0</v>
      </c>
      <c r="I174" s="26">
        <f t="shared" si="11"/>
        <v>0</v>
      </c>
    </row>
    <row r="175" spans="1:9" x14ac:dyDescent="0.3">
      <c r="A175" s="6" t="s">
        <v>316</v>
      </c>
      <c r="B175" s="31">
        <v>0</v>
      </c>
      <c r="C175" s="1">
        <v>3742</v>
      </c>
      <c r="D175" s="31">
        <v>0</v>
      </c>
      <c r="E175" s="31">
        <v>0</v>
      </c>
      <c r="F175" s="26" t="e">
        <f t="shared" si="8"/>
        <v>#DIV/0!</v>
      </c>
      <c r="G175" s="26">
        <f t="shared" si="9"/>
        <v>-100</v>
      </c>
      <c r="H175" s="26">
        <f t="shared" si="10"/>
        <v>0</v>
      </c>
      <c r="I175" s="26">
        <f t="shared" si="11"/>
        <v>0</v>
      </c>
    </row>
    <row r="176" spans="1:9" ht="16.8" x14ac:dyDescent="0.3">
      <c r="A176" s="6" t="s">
        <v>317</v>
      </c>
      <c r="B176" s="1">
        <v>15262103</v>
      </c>
      <c r="C176" s="31">
        <v>0</v>
      </c>
      <c r="D176" s="1">
        <v>14997429</v>
      </c>
      <c r="E176" s="31">
        <v>0</v>
      </c>
      <c r="F176" s="26">
        <f t="shared" si="8"/>
        <v>-1.7341908909932044</v>
      </c>
      <c r="G176" s="26" t="e">
        <f t="shared" si="9"/>
        <v>#DIV/0!</v>
      </c>
      <c r="H176" s="26">
        <f t="shared" si="10"/>
        <v>0.80568196980541418</v>
      </c>
      <c r="I176" s="26">
        <f t="shared" si="11"/>
        <v>0</v>
      </c>
    </row>
    <row r="177" spans="1:9" ht="16.8" x14ac:dyDescent="0.3">
      <c r="A177" s="6" t="s">
        <v>318</v>
      </c>
      <c r="B177" s="1">
        <v>7325135</v>
      </c>
      <c r="C177" s="31">
        <v>0</v>
      </c>
      <c r="D177" s="31">
        <v>0</v>
      </c>
      <c r="E177" s="31">
        <v>0</v>
      </c>
      <c r="F177" s="26">
        <f t="shared" si="8"/>
        <v>-100</v>
      </c>
      <c r="G177" s="26" t="e">
        <f t="shared" si="9"/>
        <v>#DIV/0!</v>
      </c>
      <c r="H177" s="26">
        <f t="shared" si="10"/>
        <v>0</v>
      </c>
      <c r="I177" s="26">
        <f t="shared" si="11"/>
        <v>0</v>
      </c>
    </row>
    <row r="178" spans="1:9" ht="67.2" x14ac:dyDescent="0.3">
      <c r="A178" s="6" t="s">
        <v>319</v>
      </c>
      <c r="B178" s="31">
        <v>0</v>
      </c>
      <c r="C178" s="1">
        <v>70495</v>
      </c>
      <c r="D178" s="31">
        <v>0</v>
      </c>
      <c r="E178" s="31">
        <v>0</v>
      </c>
      <c r="F178" s="26" t="e">
        <f t="shared" si="8"/>
        <v>#DIV/0!</v>
      </c>
      <c r="G178" s="26">
        <f t="shared" si="9"/>
        <v>-100</v>
      </c>
      <c r="H178" s="26">
        <f t="shared" si="10"/>
        <v>0</v>
      </c>
      <c r="I178" s="26">
        <f t="shared" si="11"/>
        <v>0</v>
      </c>
    </row>
    <row r="179" spans="1:9" ht="67.2" x14ac:dyDescent="0.3">
      <c r="A179" s="6" t="s">
        <v>320</v>
      </c>
      <c r="B179" s="1">
        <v>838179</v>
      </c>
      <c r="C179" s="31">
        <v>0</v>
      </c>
      <c r="D179" s="1">
        <v>414944</v>
      </c>
      <c r="E179" s="31">
        <v>0</v>
      </c>
      <c r="F179" s="26">
        <f t="shared" si="8"/>
        <v>-50.494584092419394</v>
      </c>
      <c r="G179" s="26" t="e">
        <f t="shared" si="9"/>
        <v>#DIV/0!</v>
      </c>
      <c r="H179" s="26">
        <f t="shared" si="10"/>
        <v>2.2291347355532589E-2</v>
      </c>
      <c r="I179" s="26">
        <f t="shared" si="11"/>
        <v>0</v>
      </c>
    </row>
    <row r="180" spans="1:9" x14ac:dyDescent="0.3">
      <c r="A180" s="3" t="s">
        <v>30</v>
      </c>
      <c r="B180" s="4">
        <f>SUM(B12:B179)</f>
        <v>1680023026</v>
      </c>
      <c r="C180" s="4">
        <f>SUM(C12:C179)</f>
        <v>1792381864</v>
      </c>
      <c r="D180" s="4">
        <f>SUM(D12:D179)</f>
        <v>1861457692</v>
      </c>
      <c r="E180" s="4">
        <f>SUM(E12:E179)</f>
        <v>1535265981</v>
      </c>
      <c r="F180" s="26">
        <f>D180/B180*100-100</f>
        <v>10.799534482094657</v>
      </c>
      <c r="G180" s="26">
        <f>E180/C180*100-100</f>
        <v>-14.344927727967686</v>
      </c>
      <c r="H180" s="26"/>
      <c r="I180" s="26"/>
    </row>
    <row r="183" spans="1:9" x14ac:dyDescent="0.3">
      <c r="A183" s="46" t="s">
        <v>19</v>
      </c>
      <c r="B183" s="46"/>
      <c r="C183" s="46"/>
      <c r="D183" s="46"/>
      <c r="E183" s="46"/>
      <c r="F183" s="46"/>
    </row>
  </sheetData>
  <mergeCells count="6">
    <mergeCell ref="A183:F183"/>
    <mergeCell ref="A9:K9"/>
    <mergeCell ref="A10:A11"/>
    <mergeCell ref="D10:E10"/>
    <mergeCell ref="F10:G10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Emilia Romagna</vt:lpstr>
      <vt:lpstr>Settori</vt:lpstr>
      <vt:lpstr>Manifatturiero</vt:lpstr>
      <vt:lpstr>Continenti</vt:lpstr>
      <vt:lpstr>Classifica province italiane</vt:lpstr>
      <vt:lpstr>Classifica paesi esteri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Ceccarelli</dc:creator>
  <cp:lastModifiedBy>Sabrina Sabatini</cp:lastModifiedBy>
  <dcterms:created xsi:type="dcterms:W3CDTF">2025-06-12T09:49:49Z</dcterms:created>
  <dcterms:modified xsi:type="dcterms:W3CDTF">2025-06-13T12:34:48Z</dcterms:modified>
</cp:coreProperties>
</file>