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4935" windowWidth="23955" windowHeight="4185" activeTab="4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calcPr calcId="145621"/>
</workbook>
</file>

<file path=xl/calcChain.xml><?xml version="1.0" encoding="utf-8"?>
<calcChain xmlns="http://schemas.openxmlformats.org/spreadsheetml/2006/main">
  <c r="P13" i="6" l="1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" i="6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3" i="5"/>
  <c r="L14" i="4"/>
  <c r="L15" i="4"/>
  <c r="L16" i="4"/>
  <c r="L17" i="4"/>
  <c r="L13" i="4"/>
  <c r="K14" i="4"/>
  <c r="K15" i="4"/>
  <c r="K16" i="4"/>
  <c r="K17" i="4"/>
  <c r="K13" i="4"/>
  <c r="J14" i="4"/>
  <c r="J15" i="4"/>
  <c r="J16" i="4"/>
  <c r="J17" i="4"/>
  <c r="J13" i="4"/>
  <c r="I14" i="4"/>
  <c r="I15" i="4"/>
  <c r="I16" i="4"/>
  <c r="I17" i="4"/>
  <c r="I13" i="4"/>
  <c r="H14" i="4" l="1"/>
  <c r="H15" i="4"/>
  <c r="H16" i="4"/>
  <c r="H17" i="4"/>
  <c r="H13" i="4"/>
  <c r="G25" i="4"/>
  <c r="K14" i="3" l="1"/>
  <c r="K15" i="3"/>
  <c r="K16" i="3"/>
  <c r="K17" i="3"/>
  <c r="K18" i="3"/>
  <c r="K19" i="3"/>
  <c r="K20" i="3"/>
  <c r="K21" i="3"/>
  <c r="K22" i="3"/>
  <c r="K23" i="3"/>
  <c r="K24" i="3"/>
  <c r="K25" i="3"/>
  <c r="K13" i="3"/>
  <c r="J14" i="3"/>
  <c r="J15" i="3"/>
  <c r="J16" i="3"/>
  <c r="J17" i="3"/>
  <c r="J18" i="3"/>
  <c r="J19" i="3"/>
  <c r="J20" i="3"/>
  <c r="J21" i="3"/>
  <c r="J22" i="3"/>
  <c r="J23" i="3"/>
  <c r="J24" i="3"/>
  <c r="J25" i="3"/>
  <c r="J13" i="3"/>
  <c r="I14" i="3"/>
  <c r="I15" i="3"/>
  <c r="I16" i="3"/>
  <c r="I17" i="3"/>
  <c r="I18" i="3"/>
  <c r="I19" i="3"/>
  <c r="I20" i="3"/>
  <c r="I21" i="3"/>
  <c r="I22" i="3"/>
  <c r="I23" i="3"/>
  <c r="I24" i="3"/>
  <c r="I25" i="3"/>
  <c r="I13" i="3"/>
  <c r="H14" i="3"/>
  <c r="H15" i="3"/>
  <c r="H16" i="3"/>
  <c r="H17" i="3"/>
  <c r="H18" i="3"/>
  <c r="H19" i="3"/>
  <c r="H20" i="3"/>
  <c r="H21" i="3"/>
  <c r="H22" i="3"/>
  <c r="H23" i="3"/>
  <c r="H24" i="3"/>
  <c r="H25" i="3"/>
  <c r="H13" i="3"/>
  <c r="K15" i="2"/>
  <c r="K16" i="2"/>
  <c r="K17" i="2"/>
  <c r="K18" i="2"/>
  <c r="K19" i="2"/>
  <c r="K20" i="2"/>
  <c r="K21" i="2"/>
  <c r="K14" i="2"/>
  <c r="J15" i="2"/>
  <c r="J16" i="2"/>
  <c r="J17" i="2"/>
  <c r="J18" i="2"/>
  <c r="J19" i="2"/>
  <c r="J20" i="2"/>
  <c r="J21" i="2"/>
  <c r="J14" i="2"/>
  <c r="I15" i="2"/>
  <c r="I16" i="2"/>
  <c r="I17" i="2"/>
  <c r="I18" i="2"/>
  <c r="I19" i="2"/>
  <c r="I20" i="2"/>
  <c r="I21" i="2"/>
  <c r="I14" i="2"/>
  <c r="H15" i="2"/>
  <c r="H16" i="2"/>
  <c r="H17" i="2"/>
  <c r="H18" i="2"/>
  <c r="H19" i="2"/>
  <c r="H20" i="2"/>
  <c r="H21" i="2"/>
  <c r="H14" i="2"/>
  <c r="L14" i="1" l="1"/>
  <c r="L15" i="1"/>
  <c r="L16" i="1"/>
  <c r="L17" i="1"/>
  <c r="L18" i="1"/>
  <c r="L19" i="1"/>
  <c r="L20" i="1"/>
  <c r="L21" i="1"/>
  <c r="L22" i="1"/>
  <c r="L13" i="1"/>
  <c r="K14" i="1"/>
  <c r="K15" i="1"/>
  <c r="K16" i="1"/>
  <c r="K17" i="1"/>
  <c r="K18" i="1"/>
  <c r="K19" i="1"/>
  <c r="K20" i="1"/>
  <c r="K21" i="1"/>
  <c r="K22" i="1"/>
  <c r="K13" i="1"/>
  <c r="J14" i="1"/>
  <c r="J15" i="1"/>
  <c r="J16" i="1"/>
  <c r="J17" i="1"/>
  <c r="J18" i="1"/>
  <c r="J19" i="1"/>
  <c r="J20" i="1"/>
  <c r="J21" i="1"/>
  <c r="J22" i="1"/>
  <c r="J13" i="1"/>
  <c r="I14" i="1"/>
  <c r="I15" i="1"/>
  <c r="I16" i="1"/>
  <c r="I17" i="1"/>
  <c r="I18" i="1"/>
  <c r="I19" i="1"/>
  <c r="I20" i="1"/>
  <c r="I21" i="1"/>
  <c r="I22" i="1"/>
  <c r="I13" i="1"/>
  <c r="H14" i="1"/>
  <c r="H15" i="1"/>
  <c r="H16" i="1"/>
  <c r="H17" i="1"/>
  <c r="H18" i="1"/>
  <c r="H19" i="1"/>
  <c r="H20" i="1"/>
  <c r="H21" i="1"/>
  <c r="H22" i="1"/>
  <c r="H13" i="1"/>
  <c r="G18" i="4" l="1"/>
</calcChain>
</file>

<file path=xl/comments1.xml><?xml version="1.0" encoding="utf-8"?>
<comments xmlns="http://schemas.openxmlformats.org/spreadsheetml/2006/main">
  <authors>
    <author/>
  </authors>
  <commentList>
    <comment ref="A12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L12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A13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L13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A14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L14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A15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L15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A16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L16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A17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L17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A18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L18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A19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L19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A20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L20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A21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L21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A22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L22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A23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L23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A24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L24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A25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L25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A26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L26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A27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L27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A28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L28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A29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L29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A30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L30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A31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L31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A32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L32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A33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L33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A34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L34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A35" authorId="0">
      <text>
        <r>
          <rPr>
            <sz val="11"/>
            <color indexed="8"/>
            <rFont val="Calibri"/>
            <family val="2"/>
            <scheme val="minor"/>
          </rPr>
          <t>Codice numerico Coeweb: [676] 676</t>
        </r>
      </text>
    </comment>
    <comment ref="L35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A36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L36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A37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L37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A38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L38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A39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L39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A40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L40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A41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L41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A42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L42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A43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L43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A44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L44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A45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L45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A46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46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A47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L47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A48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L48" authorId="0">
      <text>
        <r>
          <rPr>
            <sz val="11"/>
            <color indexed="8"/>
            <rFont val="Calibri"/>
            <family val="2"/>
            <scheme val="minor"/>
          </rPr>
          <t>Codice numerico Coeweb: [208] 208</t>
        </r>
      </text>
    </comment>
    <comment ref="A49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L49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A50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L50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A51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L51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A52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L52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A53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L53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A54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L54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A55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L55" authorId="0">
      <text>
        <r>
          <rPr>
            <sz val="11"/>
            <color indexed="8"/>
            <rFont val="Calibri"/>
            <family val="2"/>
            <scheme val="minor"/>
          </rPr>
          <t>Codice numerico Coeweb: [097] 097</t>
        </r>
      </text>
    </comment>
    <comment ref="A56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L56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A57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L57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A58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L58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A59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L59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A60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L60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A61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L61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A62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L62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A63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L63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A64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L64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A65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L65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A66" authorId="0">
      <text>
        <r>
          <rPr>
            <sz val="11"/>
            <color indexed="8"/>
            <rFont val="Calibri"/>
            <family val="2"/>
            <scheme val="minor"/>
          </rPr>
          <t>Codice numerico Coeweb: [077] 077</t>
        </r>
      </text>
    </comment>
    <comment ref="L66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A67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L67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A68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L68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A69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L69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A70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L70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A71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L71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A72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L72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A73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L73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A74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A75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L75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A76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L76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A77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L77" authorId="0">
      <text>
        <r>
          <rPr>
            <sz val="11"/>
            <color indexed="8"/>
            <rFont val="Calibri"/>
            <family val="2"/>
            <scheme val="minor"/>
          </rPr>
          <t>Codice numerico Coeweb: [073] 073</t>
        </r>
      </text>
    </comment>
    <comment ref="A78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[CG] - dal 1993 al 1997 - Congo (Repubblica)
Codice numerico Coeweb: [318] 318</t>
        </r>
      </text>
    </comment>
    <comment ref="L78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A79" authorId="0">
      <text>
        <r>
          <rPr>
            <sz val="11"/>
            <color indexed="8"/>
            <rFont val="Calibri"/>
            <family val="2"/>
            <scheme val="minor"/>
          </rPr>
          <t>Codice numerico Coeweb: [424] 424</t>
        </r>
      </text>
    </comment>
    <comment ref="L79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A80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L80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A81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L81" authorId="0">
      <text>
        <r>
          <rPr>
            <sz val="11"/>
            <color indexed="8"/>
            <rFont val="Calibri"/>
            <family val="2"/>
            <scheme val="minor"/>
          </rPr>
          <t>Codice numerico Coeweb: [330] 330</t>
        </r>
      </text>
    </comment>
    <comment ref="A82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L82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A83" authorId="0">
      <text>
        <r>
          <rPr>
            <sz val="11"/>
            <color indexed="8"/>
            <rFont val="Calibri"/>
            <family val="2"/>
            <scheme val="minor"/>
          </rPr>
          <t>Codice numerico Coeweb: [428] 428</t>
        </r>
      </text>
    </comment>
    <comment ref="L83" authorId="0">
      <text>
        <r>
          <rPr>
            <sz val="11"/>
            <color indexed="8"/>
            <rFont val="Calibri"/>
            <family val="2"/>
            <scheme val="minor"/>
          </rPr>
          <t>Codice numerico Coeweb: [743] 743</t>
        </r>
      </text>
    </comment>
    <comment ref="A84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L84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A85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L85" authorId="0">
      <text>
        <r>
          <rPr>
            <sz val="11"/>
            <color indexed="8"/>
            <rFont val="Calibri"/>
            <family val="2"/>
            <scheme val="minor"/>
          </rPr>
          <t>Codice numerico Coeweb: [024] 024</t>
        </r>
      </text>
    </comment>
    <comment ref="A86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L86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A87" authorId="0">
      <text>
        <r>
          <rPr>
            <sz val="11"/>
            <color indexed="8"/>
            <rFont val="Calibri"/>
            <family val="2"/>
            <scheme val="minor"/>
          </rPr>
          <t>Codice numerico Coeweb: [520] 520</t>
        </r>
      </text>
    </comment>
    <comment ref="L87" authorId="0">
      <text>
        <r>
          <rPr>
            <sz val="11"/>
            <color indexed="8"/>
            <rFont val="Calibri"/>
            <family val="2"/>
            <scheme val="minor"/>
          </rPr>
          <t>Codice numerico Coeweb: [636] 636</t>
        </r>
      </text>
    </comment>
    <comment ref="A88" authorId="0">
      <text>
        <r>
          <rPr>
            <sz val="11"/>
            <color indexed="8"/>
            <rFont val="Calibri"/>
            <family val="2"/>
            <scheme val="minor"/>
          </rPr>
          <t>Codice numerico Coeweb: [324] 324</t>
        </r>
      </text>
    </comment>
    <comment ref="L88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A89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L89" authorId="0">
      <text>
        <r>
          <rPr>
            <sz val="11"/>
            <color indexed="8"/>
            <rFont val="Calibri"/>
            <family val="2"/>
            <scheme val="minor"/>
          </rPr>
          <t>Codice numerico Coeweb: [078] 078</t>
        </r>
      </text>
    </comment>
    <comment ref="A90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L90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A91" authorId="0">
      <text>
        <r>
          <rPr>
            <sz val="11"/>
            <color indexed="8"/>
            <rFont val="Calibri"/>
            <family val="2"/>
            <scheme val="minor"/>
          </rPr>
          <t>Codice numerico Coeweb: [078] 078</t>
        </r>
      </text>
    </comment>
    <comment ref="L91" authorId="0">
      <text>
        <r>
          <rPr>
            <sz val="11"/>
            <color indexed="8"/>
            <rFont val="Calibri"/>
            <family val="2"/>
            <scheme val="minor"/>
          </rPr>
          <t>Codice numerico Coeweb: [095] 095</t>
        </r>
      </text>
    </comment>
    <comment ref="A92" authorId="0">
      <text>
        <r>
          <rPr>
            <sz val="11"/>
            <color indexed="8"/>
            <rFont val="Calibri"/>
            <family val="2"/>
            <scheme val="minor"/>
          </rPr>
          <t>Codice numerico Coeweb: [801] 801</t>
        </r>
      </text>
    </comment>
    <comment ref="L92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A93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L93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A94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L94" authorId="0">
      <text>
        <r>
          <rPr>
            <sz val="11"/>
            <color indexed="8"/>
            <rFont val="Calibri"/>
            <family val="2"/>
            <scheme val="minor"/>
          </rPr>
          <t>Codice numerico Coeweb: [081] 081</t>
        </r>
      </text>
    </comment>
    <comment ref="A95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L95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A96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L96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A97" authorId="0">
      <text>
        <r>
          <rPr>
            <sz val="11"/>
            <color indexed="8"/>
            <rFont val="Calibri"/>
            <family val="2"/>
            <scheme val="minor"/>
          </rPr>
          <t>Codice numerico Coeweb: [095] 095</t>
        </r>
      </text>
    </comment>
    <comment ref="L97" authorId="0">
      <text>
        <r>
          <rPr>
            <sz val="11"/>
            <color indexed="8"/>
            <rFont val="Calibri"/>
            <family val="2"/>
            <scheme val="minor"/>
          </rPr>
          <t>Codice numerico Coeweb: [260] 260</t>
        </r>
      </text>
    </comment>
    <comment ref="A98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L98" authorId="0">
      <text>
        <r>
          <rPr>
            <sz val="11"/>
            <color indexed="8"/>
            <rFont val="Calibri"/>
            <family val="2"/>
            <scheme val="minor"/>
          </rPr>
          <t>Codice numerico Coeweb: [801] 801</t>
        </r>
      </text>
    </comment>
    <comment ref="A99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L99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A100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L100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A101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L101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A102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L102" authorId="0">
      <text>
        <r>
          <rPr>
            <sz val="11"/>
            <color indexed="8"/>
            <rFont val="Calibri"/>
            <family val="2"/>
            <scheme val="minor"/>
          </rPr>
          <t>Codice numerico Coeweb: [284] 284</t>
        </r>
      </text>
    </comment>
    <comment ref="A103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L103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A104" authorId="0">
      <text>
        <r>
          <rPr>
            <sz val="11"/>
            <color indexed="8"/>
            <rFont val="Calibri"/>
            <family val="2"/>
            <scheme val="minor"/>
          </rPr>
          <t>Codice numerico Coeweb: [529] 529</t>
        </r>
      </text>
    </comment>
    <comment ref="L104" authorId="0">
      <text>
        <r>
          <rPr>
            <sz val="11"/>
            <color indexed="8"/>
            <rFont val="Calibri"/>
            <family val="2"/>
            <scheme val="minor"/>
          </rPr>
          <t>Codice numerico Coeweb: [328] 328</t>
        </r>
      </text>
    </comment>
    <comment ref="A105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L105" authorId="0">
      <text>
        <r>
          <rPr>
            <sz val="11"/>
            <color indexed="8"/>
            <rFont val="Calibri"/>
            <family val="2"/>
            <scheme val="minor"/>
          </rPr>
          <t>Codice numerico Coeweb: [077] 077</t>
        </r>
      </text>
    </comment>
    <comment ref="A106" authorId="0">
      <text>
        <r>
          <rPr>
            <sz val="11"/>
            <color indexed="8"/>
            <rFont val="Calibri"/>
            <family val="2"/>
            <scheme val="minor"/>
          </rPr>
          <t>Codice numerico Coeweb: [314] 314</t>
        </r>
      </text>
    </comment>
    <comment ref="L106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A107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L107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[CG] - dal 1993 al 1997 - Congo (Repubblica)
Codice numerico Coeweb: [318] 318</t>
        </r>
      </text>
    </comment>
    <comment ref="A108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L108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A109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L109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A110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L110" authorId="0">
      <text>
        <r>
          <rPr>
            <sz val="11"/>
            <color indexed="8"/>
            <rFont val="Calibri"/>
            <family val="2"/>
            <scheme val="minor"/>
          </rPr>
          <t>Codice numerico Coeweb: [516] 516</t>
        </r>
      </text>
    </comment>
    <comment ref="A111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L111" authorId="0">
      <text>
        <r>
          <rPr>
            <sz val="11"/>
            <color indexed="8"/>
            <rFont val="Calibri"/>
            <family val="2"/>
            <scheme val="minor"/>
          </rPr>
          <t>Codice numerico Coeweb: [314] 314</t>
        </r>
      </text>
    </comment>
    <comment ref="A112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L112" authorId="0">
      <text>
        <r>
          <rPr>
            <sz val="11"/>
            <color indexed="8"/>
            <rFont val="Calibri"/>
            <family val="2"/>
            <scheme val="minor"/>
          </rPr>
          <t>Codice numerico Coeweb: [083] 083</t>
        </r>
      </text>
    </comment>
    <comment ref="A113" authorId="0">
      <text>
        <r>
          <rPr>
            <sz val="11"/>
            <color indexed="8"/>
            <rFont val="Calibri"/>
            <family val="2"/>
            <scheme val="minor"/>
          </rPr>
          <t>Codice numerico Coeweb: [024] 024</t>
        </r>
      </text>
    </comment>
    <comment ref="L113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A114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L114" authorId="0">
      <text>
        <r>
          <rPr>
            <sz val="11"/>
            <color indexed="8"/>
            <rFont val="Calibri"/>
            <family val="2"/>
            <scheme val="minor"/>
          </rPr>
          <t>Codice numerico Coeweb: [366] 366</t>
        </r>
      </text>
    </comment>
    <comment ref="A115" authorId="0">
      <text>
        <r>
          <rPr>
            <sz val="11"/>
            <color indexed="8"/>
            <rFont val="Calibri"/>
            <family val="2"/>
            <scheme val="minor"/>
          </rPr>
          <t>Codice numerico Coeweb: [660] 660</t>
        </r>
      </text>
    </comment>
    <comment ref="L115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A116" authorId="0">
      <text>
        <r>
          <rPr>
            <sz val="11"/>
            <color indexed="8"/>
            <rFont val="Calibri"/>
            <family val="2"/>
            <scheme val="minor"/>
          </rPr>
          <t>Codice numerico Coeweb: [330] 330</t>
        </r>
      </text>
    </comment>
    <comment ref="L116" authorId="0">
      <text>
        <r>
          <rPr>
            <sz val="11"/>
            <color indexed="8"/>
            <rFont val="Calibri"/>
            <family val="2"/>
            <scheme val="minor"/>
          </rPr>
          <t>Codice numerico Coeweb: [472] 472</t>
        </r>
      </text>
    </comment>
    <comment ref="A117" authorId="0">
      <text>
        <r>
          <rPr>
            <sz val="11"/>
            <color indexed="8"/>
            <rFont val="Calibri"/>
            <family val="2"/>
            <scheme val="minor"/>
          </rPr>
          <t>Codice numerico Coeweb: [306] 306</t>
        </r>
      </text>
    </comment>
    <comment ref="L117" authorId="0">
      <text>
        <r>
          <rPr>
            <sz val="11"/>
            <color indexed="8"/>
            <rFont val="Calibri"/>
            <family val="2"/>
            <scheme val="minor"/>
          </rPr>
          <t>Codice numerico Coeweb: [080] 080</t>
        </r>
      </text>
    </comment>
    <comment ref="A118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L118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A119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L119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A120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L120" authorId="0">
      <text>
        <r>
          <rPr>
            <sz val="11"/>
            <color indexed="8"/>
            <rFont val="Calibri"/>
            <family val="2"/>
            <scheme val="minor"/>
          </rPr>
          <t>Codice numerico Coeweb: [247] 247</t>
        </r>
      </text>
    </comment>
    <comment ref="A121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L121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A122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L122" authorId="0">
      <text>
        <r>
          <rPr>
            <sz val="11"/>
            <color indexed="8"/>
            <rFont val="Calibri"/>
            <family val="2"/>
            <scheme val="minor"/>
          </rPr>
          <t>Codice numerico Coeweb: [322] 322</t>
        </r>
      </text>
    </comment>
    <comment ref="A123" authorId="0">
      <text>
        <r>
          <rPr>
            <sz val="11"/>
            <color indexed="8"/>
            <rFont val="Calibri"/>
            <family val="2"/>
            <scheme val="minor"/>
          </rPr>
          <t>Codice numerico Coeweb: [743] 743</t>
        </r>
      </text>
    </comment>
    <comment ref="L123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A124" authorId="0">
      <text>
        <r>
          <rPr>
            <sz val="11"/>
            <color indexed="8"/>
            <rFont val="Calibri"/>
            <family val="2"/>
            <scheme val="minor"/>
          </rPr>
          <t>Codice numerico Coeweb: [389] 389</t>
        </r>
      </text>
    </comment>
    <comment ref="L124" authorId="0">
      <text>
        <r>
          <rPr>
            <sz val="11"/>
            <color indexed="8"/>
            <rFont val="Calibri"/>
            <family val="2"/>
            <scheme val="minor"/>
          </rPr>
          <t>Codice numerico Coeweb: [228] 228</t>
        </r>
      </text>
    </comment>
    <comment ref="A125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L125" authorId="0">
      <text>
        <r>
          <rPr>
            <sz val="11"/>
            <color indexed="8"/>
            <rFont val="Calibri"/>
            <family val="2"/>
            <scheme val="minor"/>
          </rPr>
          <t>Codice numerico Coeweb: [716] 716</t>
        </r>
      </text>
    </comment>
    <comment ref="L126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L127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L128" authorId="0">
      <text>
        <r>
          <rPr>
            <sz val="11"/>
            <color indexed="8"/>
            <rFont val="Calibri"/>
            <family val="2"/>
            <scheme val="minor"/>
          </rPr>
          <t>Codice numerico Coeweb: [809] 809</t>
        </r>
      </text>
    </comment>
    <comment ref="L129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L130" authorId="0">
      <text>
        <r>
          <rPr>
            <sz val="11"/>
            <color indexed="8"/>
            <rFont val="Calibri"/>
            <family val="2"/>
            <scheme val="minor"/>
          </rPr>
          <t>Codice numerico Coeweb: [442] 442</t>
        </r>
      </text>
    </comment>
    <comment ref="L131" authorId="0">
      <text>
        <r>
          <rPr>
            <sz val="11"/>
            <color indexed="8"/>
            <rFont val="Calibri"/>
            <family val="2"/>
            <scheme val="minor"/>
          </rPr>
          <t>Codice numerico Coeweb: [382] 382</t>
        </r>
      </text>
    </comment>
    <comment ref="L132" authorId="0">
      <text>
        <r>
          <rPr>
            <sz val="11"/>
            <color indexed="8"/>
            <rFont val="Calibri"/>
            <family val="2"/>
            <scheme val="minor"/>
          </rPr>
          <t>Codice numerico Coeweb: [043] 043</t>
        </r>
      </text>
    </comment>
    <comment ref="L133" authorId="0">
      <text>
        <r>
          <rPr>
            <sz val="11"/>
            <color indexed="8"/>
            <rFont val="Calibri"/>
            <family val="2"/>
            <scheme val="minor"/>
          </rPr>
          <t>Codice numerico Coeweb: [428] 428</t>
        </r>
      </text>
    </comment>
    <comment ref="L134" authorId="0">
      <text>
        <r>
          <rPr>
            <sz val="11"/>
            <color indexed="8"/>
            <rFont val="Calibri"/>
            <family val="2"/>
            <scheme val="minor"/>
          </rPr>
          <t>Codice numerico Coeweb: [448] 448</t>
        </r>
      </text>
    </comment>
    <comment ref="L135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L136" authorId="0">
      <text>
        <r>
          <rPr>
            <sz val="11"/>
            <color indexed="8"/>
            <rFont val="Calibri"/>
            <family val="2"/>
            <scheme val="minor"/>
          </rPr>
          <t>Codice numerico Coeweb: [488] 488</t>
        </r>
      </text>
    </comment>
    <comment ref="L137" authorId="0">
      <text>
        <r>
          <rPr>
            <sz val="11"/>
            <color indexed="8"/>
            <rFont val="Calibri"/>
            <family val="2"/>
            <scheme val="minor"/>
          </rPr>
          <t>Codice numerico Coeweb: [520] 520</t>
        </r>
      </text>
    </comment>
    <comment ref="L138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[FO] - dal 1900 al 1992 - Isole Færøer
Codice numerico Coeweb: [025] 025</t>
        </r>
      </text>
    </comment>
    <comment ref="L139" authorId="0">
      <text>
        <r>
          <rPr>
            <sz val="11"/>
            <color indexed="8"/>
            <rFont val="Calibri"/>
            <family val="2"/>
            <scheme val="minor"/>
          </rPr>
          <t>Codice numerico Coeweb: [391] 391</t>
        </r>
      </text>
    </comment>
    <comment ref="L140" authorId="0">
      <text>
        <r>
          <rPr>
            <sz val="11"/>
            <color indexed="8"/>
            <rFont val="Calibri"/>
            <family val="2"/>
            <scheme val="minor"/>
          </rPr>
          <t>Codice numerico Coeweb: [616] 616</t>
        </r>
      </text>
    </comment>
    <comment ref="L141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142" authorId="0">
      <text>
        <r>
          <rPr>
            <sz val="11"/>
            <color indexed="8"/>
            <rFont val="Calibri"/>
            <family val="2"/>
            <scheme val="minor"/>
          </rPr>
          <t>Codice numerico Coeweb: [240] 240</t>
        </r>
      </text>
    </comment>
    <comment ref="L143" authorId="0">
      <text>
        <r>
          <rPr>
            <sz val="11"/>
            <color indexed="8"/>
            <rFont val="Calibri"/>
            <family val="2"/>
            <scheme val="minor"/>
          </rPr>
          <t>Codice numerico Coeweb: [464] 464</t>
        </r>
      </text>
    </comment>
    <comment ref="L144" authorId="0">
      <text>
        <r>
          <rPr>
            <sz val="11"/>
            <color indexed="8"/>
            <rFont val="Calibri"/>
            <family val="2"/>
            <scheme val="minor"/>
          </rPr>
          <t>Codice numerico Coeweb: [484] 484</t>
        </r>
      </text>
    </comment>
    <comment ref="L145" authorId="0">
      <text>
        <r>
          <rPr>
            <sz val="11"/>
            <color indexed="8"/>
            <rFont val="Calibri"/>
            <family val="2"/>
            <scheme val="minor"/>
          </rPr>
          <t>Codice numerico Coeweb: [037] 037</t>
        </r>
      </text>
    </comment>
    <comment ref="L146" authorId="0">
      <text>
        <r>
          <rPr>
            <sz val="11"/>
            <color indexed="8"/>
            <rFont val="Calibri"/>
            <family val="2"/>
            <scheme val="minor"/>
          </rPr>
          <t>Codice numerico Coeweb: [625] 625</t>
        </r>
      </text>
    </comment>
    <comment ref="L147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L148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L149" authorId="0">
      <text>
        <r>
          <rPr>
            <sz val="11"/>
            <color indexed="8"/>
            <rFont val="Calibri"/>
            <family val="2"/>
            <scheme val="minor"/>
          </rPr>
          <t>Codice numerico Coeweb: [310] 310</t>
        </r>
      </text>
    </comment>
    <comment ref="L150" authorId="0">
      <text>
        <r>
          <rPr>
            <sz val="11"/>
            <color indexed="8"/>
            <rFont val="Calibri"/>
            <family val="2"/>
            <scheme val="minor"/>
          </rPr>
          <t>Codice numerico Coeweb: [306] 306</t>
        </r>
      </text>
    </comment>
    <comment ref="L151" authorId="0">
      <text>
        <r>
          <rPr>
            <sz val="11"/>
            <color indexed="8"/>
            <rFont val="Calibri"/>
            <family val="2"/>
            <scheme val="minor"/>
          </rPr>
          <t>Codice numerico Coeweb: [268] 268</t>
        </r>
      </text>
    </comment>
    <comment ref="L152" authorId="0">
      <text>
        <r>
          <rPr>
            <sz val="11"/>
            <color indexed="8"/>
            <rFont val="Calibri"/>
            <family val="2"/>
            <scheme val="minor"/>
          </rPr>
          <t>Codice numerico Coeweb: [236] 236</t>
        </r>
      </text>
    </comment>
    <comment ref="L153" authorId="0">
      <text>
        <r>
          <rPr>
            <sz val="11"/>
            <color indexed="8"/>
            <rFont val="Calibri"/>
            <family val="2"/>
            <scheme val="minor"/>
          </rPr>
          <t>Codice numerico Coeweb: [608] 608</t>
        </r>
      </text>
    </comment>
    <comment ref="L154" authorId="0">
      <text>
        <r>
          <rPr>
            <sz val="11"/>
            <color indexed="8"/>
            <rFont val="Calibri"/>
            <family val="2"/>
            <scheme val="minor"/>
          </rPr>
          <t>Codice numerico Coeweb: [822] 822</t>
        </r>
      </text>
    </comment>
    <comment ref="L155" authorId="0">
      <text>
        <r>
          <rPr>
            <sz val="11"/>
            <color indexed="8"/>
            <rFont val="Calibri"/>
            <family val="2"/>
            <scheme val="minor"/>
          </rPr>
          <t>Codice numerico Coeweb: [424] 424</t>
        </r>
      </text>
    </comment>
    <comment ref="L156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L157" authorId="0">
      <text>
        <r>
          <rPr>
            <sz val="11"/>
            <color indexed="8"/>
            <rFont val="Calibri"/>
            <family val="2"/>
            <scheme val="minor"/>
          </rPr>
          <t>Codice numerico Coeweb: [389] 389</t>
        </r>
      </text>
    </comment>
    <comment ref="L158" authorId="0">
      <text>
        <r>
          <rPr>
            <sz val="11"/>
            <color indexed="8"/>
            <rFont val="Calibri"/>
            <family val="2"/>
            <scheme val="minor"/>
          </rPr>
          <t>Codice numerico Coeweb: [660] 660</t>
        </r>
      </text>
    </comment>
    <comment ref="L159" authorId="0">
      <text>
        <r>
          <rPr>
            <sz val="11"/>
            <color indexed="8"/>
            <rFont val="Calibri"/>
            <family val="2"/>
            <scheme val="minor"/>
          </rPr>
          <t>Codice numerico Coeweb: [413] 413</t>
        </r>
      </text>
    </comment>
    <comment ref="L160" authorId="0">
      <text>
        <r>
          <rPr>
            <sz val="11"/>
            <color indexed="8"/>
            <rFont val="Calibri"/>
            <family val="2"/>
            <scheme val="minor"/>
          </rPr>
          <t>Codice numerico Coeweb: [667] 667</t>
        </r>
      </text>
    </comment>
    <comment ref="L161" authorId="0">
      <text>
        <r>
          <rPr>
            <sz val="11"/>
            <color indexed="8"/>
            <rFont val="Calibri"/>
            <family val="2"/>
            <scheme val="minor"/>
          </rPr>
          <t>Codice numerico Coeweb: [463] 463</t>
        </r>
      </text>
    </comment>
    <comment ref="L162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L163" authorId="0">
      <text>
        <r>
          <rPr>
            <sz val="11"/>
            <color indexed="8"/>
            <rFont val="Calibri"/>
            <family val="2"/>
            <scheme val="minor"/>
          </rPr>
          <t>Codice numerico Coeweb: [355] 355</t>
        </r>
      </text>
    </comment>
    <comment ref="L164" authorId="0">
      <text>
        <r>
          <rPr>
            <sz val="11"/>
            <color indexed="8"/>
            <rFont val="Calibri"/>
            <family val="2"/>
            <scheme val="minor"/>
          </rPr>
          <t>Codice numerico Coeweb: [082] 082</t>
        </r>
      </text>
    </comment>
    <comment ref="L165" authorId="0">
      <text>
        <r>
          <rPr>
            <sz val="11"/>
            <color indexed="8"/>
            <rFont val="Calibri"/>
            <family val="2"/>
            <scheme val="minor"/>
          </rPr>
          <t>Codice numerico Coeweb: [432] 432</t>
        </r>
      </text>
    </comment>
    <comment ref="L166" authorId="0">
      <text>
        <r>
          <rPr>
            <sz val="11"/>
            <color indexed="8"/>
            <rFont val="Calibri"/>
            <family val="2"/>
            <scheme val="minor"/>
          </rPr>
          <t>Codice numerico Coeweb: [703] 703</t>
        </r>
      </text>
    </comment>
    <comment ref="L167" authorId="0">
      <text>
        <r>
          <rPr>
            <sz val="11"/>
            <color indexed="8"/>
            <rFont val="Calibri"/>
            <family val="2"/>
            <scheme val="minor"/>
          </rPr>
          <t>Codice numerico Coeweb: [672] 672</t>
        </r>
      </text>
    </comment>
    <comment ref="L168" authorId="0">
      <text>
        <r>
          <rPr>
            <sz val="11"/>
            <color indexed="8"/>
            <rFont val="Calibri"/>
            <family val="2"/>
            <scheme val="minor"/>
          </rPr>
          <t>Codice numerico Coeweb: [815] 815</t>
        </r>
      </text>
    </comment>
    <comment ref="L169" authorId="0">
      <text>
        <r>
          <rPr>
            <sz val="11"/>
            <color indexed="8"/>
            <rFont val="Calibri"/>
            <family val="2"/>
            <scheme val="minor"/>
          </rPr>
          <t>Codice numerico Coeweb: [264] 264</t>
        </r>
      </text>
    </comment>
    <comment ref="L170" authorId="0">
      <text>
        <r>
          <rPr>
            <sz val="11"/>
            <color indexed="8"/>
            <rFont val="Calibri"/>
            <family val="2"/>
            <scheme val="minor"/>
          </rPr>
          <t>Codice numerico Coeweb: [474] 474</t>
        </r>
      </text>
    </comment>
    <comment ref="L171" authorId="0">
      <text>
        <r>
          <rPr>
            <sz val="11"/>
            <color indexed="8"/>
            <rFont val="Calibri"/>
            <family val="2"/>
            <scheme val="minor"/>
          </rPr>
          <t>Codice numerico Coeweb: [653] 653</t>
        </r>
      </text>
    </comment>
    <comment ref="L173" authorId="0">
      <text>
        <r>
          <rPr>
            <sz val="11"/>
            <color indexed="8"/>
            <rFont val="Calibri"/>
            <family val="2"/>
            <scheme val="minor"/>
          </rPr>
          <t>Codice numerico Coeweb: [252] 252</t>
        </r>
      </text>
    </comment>
    <comment ref="L176" authorId="0">
      <text>
        <r>
          <rPr>
            <sz val="11"/>
            <color indexed="8"/>
            <rFont val="Calibri"/>
            <family val="2"/>
            <scheme val="minor"/>
          </rPr>
          <t>Codice numerico Coeweb: [338] 338</t>
        </r>
      </text>
    </comment>
    <comment ref="L178" authorId="0">
      <text>
        <r>
          <rPr>
            <sz val="11"/>
            <color indexed="8"/>
            <rFont val="Calibri"/>
            <family val="2"/>
            <scheme val="minor"/>
          </rPr>
          <t>Codice numerico Coeweb: [684] 684</t>
        </r>
      </text>
    </comment>
    <comment ref="L179" authorId="0">
      <text>
        <r>
          <rPr>
            <sz val="11"/>
            <color indexed="8"/>
            <rFont val="Calibri"/>
            <family val="2"/>
            <scheme val="minor"/>
          </rPr>
          <t>Codice numerico Coeweb: [465] 465</t>
        </r>
      </text>
    </comment>
    <comment ref="L180" authorId="0">
      <text>
        <r>
          <rPr>
            <sz val="11"/>
            <color indexed="8"/>
            <rFont val="Calibri"/>
            <family val="2"/>
            <scheme val="minor"/>
          </rPr>
          <t>Codice numerico Coeweb: [342] 342</t>
        </r>
      </text>
    </comment>
    <comment ref="L181" authorId="0">
      <text>
        <r>
          <rPr>
            <sz val="11"/>
            <color indexed="8"/>
            <rFont val="Calibri"/>
            <family val="2"/>
            <scheme val="minor"/>
          </rPr>
          <t>Codice numerico Coeweb: [224] 224</t>
        </r>
      </text>
    </comment>
    <comment ref="L182" authorId="0">
      <text>
        <r>
          <rPr>
            <sz val="11"/>
            <color indexed="8"/>
            <rFont val="Calibri"/>
            <family val="2"/>
            <scheme val="minor"/>
          </rPr>
          <t>Codice numerico Coeweb: [378] 378</t>
        </r>
      </text>
    </comment>
  </commentList>
</comments>
</file>

<file path=xl/sharedStrings.xml><?xml version="1.0" encoding="utf-8"?>
<sst xmlns="http://schemas.openxmlformats.org/spreadsheetml/2006/main" count="521" uniqueCount="340">
  <si>
    <t xml:space="preserve">[ITD5] Emilia-Romagna  </t>
  </si>
  <si>
    <t xml:space="preserve">[ITD51] Piacenza  </t>
  </si>
  <si>
    <t xml:space="preserve">[ITD52] Parma  </t>
  </si>
  <si>
    <t xml:space="preserve">[ITD53] Reggio nell'Emilia  </t>
  </si>
  <si>
    <t xml:space="preserve">[ITD54] Modena  </t>
  </si>
  <si>
    <t xml:space="preserve">[ITD55] Bologna  </t>
  </si>
  <si>
    <t xml:space="preserve">[ITD56] Ferrara  </t>
  </si>
  <si>
    <t xml:space="preserve">[ITD57] Ravenna  </t>
  </si>
  <si>
    <t xml:space="preserve">[ITD58] ForlÃ¬-Cesena  </t>
  </si>
  <si>
    <t xml:space="preserve">[ITD59] Rimini  </t>
  </si>
  <si>
    <t>Saldo comm.</t>
  </si>
  <si>
    <t>import</t>
  </si>
  <si>
    <t>export</t>
  </si>
  <si>
    <t>MERCE</t>
  </si>
  <si>
    <t xml:space="preserve">[A] [A] PRODOTTI DELL'AGRICOLTURA, DELLA SILVICOLTURA E DELLA PESCA  </t>
  </si>
  <si>
    <t xml:space="preserve">[B] [B] PRODOTTI DELL'ESTRAZIONE DI MINERALI DA CAVE E MINIERE  </t>
  </si>
  <si>
    <t xml:space="preserve">[C] [C] PRODOTTI DELLE ATTIVITÀ MANIFATTURIERE  </t>
  </si>
  <si>
    <t xml:space="preserve">[E] [E] PRODOTTI DELLE ATTIVITÀ  DI TRATTAMENTO DEI RIFIUTI E RISANAMENTO  </t>
  </si>
  <si>
    <t xml:space="preserve">[J] [J] PRODOTTI DELLE ATTIVITÀ DEI SERVIZI DI INFORMAZIONE E COMUNICAZIONE  </t>
  </si>
  <si>
    <t xml:space="preserve">[M] [M] PRODOTTI DELLE ATTIVITÀ PROFESSIONALI, SCIENTIFICHE E TECNICHE  </t>
  </si>
  <si>
    <t xml:space="preserve">[R] [R] PRODOTTI DELLE ATTIVITÀ ARTISTICHE, SPORTIVE, DI INTRATTENIMENTO E DIVERTIMENTO  </t>
  </si>
  <si>
    <t xml:space="preserve">[V] [V] MERCI DICHIARATE COME PROVVISTE DI BORDO, MERCI NAZIONALI DI RITORNO E RESPINTE, MERCI VARIE  </t>
  </si>
  <si>
    <t xml:space="preserve">[EUR] Europa  </t>
  </si>
  <si>
    <t xml:space="preserve">[AFR] Africa  </t>
  </si>
  <si>
    <t xml:space="preserve">[AME] America  </t>
  </si>
  <si>
    <t xml:space="preserve">[ASI] Asia  </t>
  </si>
  <si>
    <t xml:space="preserve">[OCE_OCE_OTH] Oceania ed altri territori  </t>
  </si>
  <si>
    <t>TERRITORIO</t>
  </si>
  <si>
    <t>Paesi</t>
  </si>
  <si>
    <t>Import 2025</t>
  </si>
  <si>
    <t>Incidenza su totale import</t>
  </si>
  <si>
    <t>Export 2025</t>
  </si>
  <si>
    <t>Incidenza su totale Export</t>
  </si>
  <si>
    <t>CONTINENTE</t>
  </si>
  <si>
    <t xml:space="preserve">[CA] [CA] Prodotti alimentari, bevande e tabacco  </t>
  </si>
  <si>
    <t xml:space="preserve">[CB] [CB] Prodotti tessili, abbigliamento, pelli e accessori  </t>
  </si>
  <si>
    <t xml:space="preserve">[CC] [CC] Legno e prodotti in legno; carta e stampa  </t>
  </si>
  <si>
    <t xml:space="preserve">[CD] [CD] Coke e prodotti petroliferi raffinati  </t>
  </si>
  <si>
    <t xml:space="preserve">[CE] [CE] Sostanze e prodotti chimici  </t>
  </si>
  <si>
    <t xml:space="preserve">[CF] [CF] Articoli farmaceutici, chimico-medicinali e botanici  </t>
  </si>
  <si>
    <t xml:space="preserve">[CG] [CG] Articoli in gomma e materie plastiche, altri prodotti della lavorazione di minerali non metalliferi  </t>
  </si>
  <si>
    <t xml:space="preserve">[CH] [CH] Metalli di base e prodotti in metallo, esclusi macchine e impianti  </t>
  </si>
  <si>
    <t xml:space="preserve">[CI] [CI] Computer, apparecchi elettronici e ottici  </t>
  </si>
  <si>
    <t xml:space="preserve">[CJ] [CJ] Apparecchi elettrici  </t>
  </si>
  <si>
    <t xml:space="preserve">[CK] [CK] Macchinari e apparecchi n.c.a.  </t>
  </si>
  <si>
    <t xml:space="preserve">[CL] [CL] Mezzi di trasporto  </t>
  </si>
  <si>
    <t xml:space="preserve">[CM] [CM] Prodotti delle altre attività manifatturiere  </t>
  </si>
  <si>
    <t xml:space="preserve">[ITC11] Torino  </t>
  </si>
  <si>
    <t xml:space="preserve">[ITC12] Vercelli  </t>
  </si>
  <si>
    <t xml:space="preserve">[ITC15] Novara  </t>
  </si>
  <si>
    <t xml:space="preserve">[ITC16] Cuneo  </t>
  </si>
  <si>
    <t xml:space="preserve">[ITC17] Asti  </t>
  </si>
  <si>
    <t xml:space="preserve">[ITC18] Alessandria  </t>
  </si>
  <si>
    <t xml:space="preserve">[ITC13] Biella  </t>
  </si>
  <si>
    <t xml:space="preserve">[ITC14] Verbano-Cusio-Ossola  </t>
  </si>
  <si>
    <t xml:space="preserve">[ITC20] Valle d'Aosta / VallÃ©e d'Aoste  </t>
  </si>
  <si>
    <t xml:space="preserve">[ITC31] Imperia  </t>
  </si>
  <si>
    <t xml:space="preserve">[ITC32] Savona  </t>
  </si>
  <si>
    <t xml:space="preserve">[ITC33] Genova  </t>
  </si>
  <si>
    <t xml:space="preserve">[ITC34] La Spezia  </t>
  </si>
  <si>
    <t xml:space="preserve">[ITC41] Varese  </t>
  </si>
  <si>
    <t xml:space="preserve">[ITC42] Como  </t>
  </si>
  <si>
    <t xml:space="preserve">[ITC44] Sondrio  </t>
  </si>
  <si>
    <t xml:space="preserve">[ITC45] Milano  </t>
  </si>
  <si>
    <t xml:space="preserve">[ITC46] Bergamo  </t>
  </si>
  <si>
    <t xml:space="preserve">[ITC47] Brescia  </t>
  </si>
  <si>
    <t xml:space="preserve">[ITC48] Pavia  </t>
  </si>
  <si>
    <t xml:space="preserve">[ITC4A] Cremona  </t>
  </si>
  <si>
    <t xml:space="preserve">[ITC4B] Mantova  </t>
  </si>
  <si>
    <t xml:space="preserve">[ITC43] Lecco  </t>
  </si>
  <si>
    <t xml:space="preserve">[ITC49] Lodi  </t>
  </si>
  <si>
    <t xml:space="preserve">[IT108] Monza e della Brianza  </t>
  </si>
  <si>
    <t xml:space="preserve">[ITD31] Verona  </t>
  </si>
  <si>
    <t xml:space="preserve">[ITD32] Vicenza  </t>
  </si>
  <si>
    <t xml:space="preserve">[ITD33] Belluno  </t>
  </si>
  <si>
    <t xml:space="preserve">[ITD34] Treviso  </t>
  </si>
  <si>
    <t xml:space="preserve">[ITD35] Venezia  </t>
  </si>
  <si>
    <t xml:space="preserve">[ITD36] Padova  </t>
  </si>
  <si>
    <t xml:space="preserve">[ITD37] Rovigo  </t>
  </si>
  <si>
    <t xml:space="preserve">[ITD42] Udine  </t>
  </si>
  <si>
    <t xml:space="preserve">[ITD43] Gorizia  </t>
  </si>
  <si>
    <t xml:space="preserve">[ITD44] Trieste  </t>
  </si>
  <si>
    <t xml:space="preserve">[ITD41] Pordenone  </t>
  </si>
  <si>
    <t xml:space="preserve">[ITD10] Bolzano / Bozen  </t>
  </si>
  <si>
    <t xml:space="preserve">[ITD20] Trento  </t>
  </si>
  <si>
    <t xml:space="preserve">[ITE11] Massa-Carrara  </t>
  </si>
  <si>
    <t xml:space="preserve">[ITE12] Lucca  </t>
  </si>
  <si>
    <t xml:space="preserve">[ITE13] Pistoia  </t>
  </si>
  <si>
    <t xml:space="preserve">[ITE14] Firenze  </t>
  </si>
  <si>
    <t xml:space="preserve">[ITE16] Livorno  </t>
  </si>
  <si>
    <t xml:space="preserve">[ITE17] Pisa  </t>
  </si>
  <si>
    <t xml:space="preserve">[ITE18] Arezzo  </t>
  </si>
  <si>
    <t xml:space="preserve">[ITE19] Siena  </t>
  </si>
  <si>
    <t xml:space="preserve">[ITE1A] Grosseto  </t>
  </si>
  <si>
    <t xml:space="preserve">[ITE15] Prato  </t>
  </si>
  <si>
    <t xml:space="preserve">[ITE21] Perugia  </t>
  </si>
  <si>
    <t xml:space="preserve">[ITE22] Terni  </t>
  </si>
  <si>
    <t xml:space="preserve">[ITE31] Pesaro e Urbino  </t>
  </si>
  <si>
    <t xml:space="preserve">[ITE32] Ancona  </t>
  </si>
  <si>
    <t xml:space="preserve">[ITE33] Macerata  </t>
  </si>
  <si>
    <t xml:space="preserve">[ITE34] Ascoli Piceno  </t>
  </si>
  <si>
    <t xml:space="preserve">[IT109] Fermo  </t>
  </si>
  <si>
    <t xml:space="preserve">[ITE41] Viterbo  </t>
  </si>
  <si>
    <t xml:space="preserve">[ITE42] Rieti  </t>
  </si>
  <si>
    <t xml:space="preserve">[ITE43] Roma  </t>
  </si>
  <si>
    <t xml:space="preserve">[ITE44] Latina  </t>
  </si>
  <si>
    <t xml:space="preserve">[ITE45] Frosinone  </t>
  </si>
  <si>
    <t xml:space="preserve">[ITF11] L'Aquila  </t>
  </si>
  <si>
    <t xml:space="preserve">[ITF12] Teramo  </t>
  </si>
  <si>
    <t xml:space="preserve">[ITF13] Pescara  </t>
  </si>
  <si>
    <t xml:space="preserve">[ITF14] Chieti  </t>
  </si>
  <si>
    <t xml:space="preserve">[ITF22] Campobasso  </t>
  </si>
  <si>
    <t xml:space="preserve">[ITF21] Isernia  </t>
  </si>
  <si>
    <t xml:space="preserve">[ITF31] Caserta  </t>
  </si>
  <si>
    <t xml:space="preserve">[ITF32] Benevento  </t>
  </si>
  <si>
    <t xml:space="preserve">[ITF33] Napoli  </t>
  </si>
  <si>
    <t xml:space="preserve">[ITF34] Avellino  </t>
  </si>
  <si>
    <t xml:space="preserve">[ITF35] Salerno  </t>
  </si>
  <si>
    <t xml:space="preserve">[ITF41] Foggia  </t>
  </si>
  <si>
    <t xml:space="preserve">[ITF42] Bari  </t>
  </si>
  <si>
    <t xml:space="preserve">[ITF43] Taranto  </t>
  </si>
  <si>
    <t xml:space="preserve">[ITF44] Brindisi  </t>
  </si>
  <si>
    <t xml:space="preserve">[ITF45] Lecce  </t>
  </si>
  <si>
    <t xml:space="preserve">[IT110] Barletta-Andria-Trani  </t>
  </si>
  <si>
    <t xml:space="preserve">[ITF51] Potenza  </t>
  </si>
  <si>
    <t xml:space="preserve">[ITF52] Matera  </t>
  </si>
  <si>
    <t xml:space="preserve">[ITF61] Cosenza  </t>
  </si>
  <si>
    <t xml:space="preserve">[ITF63] Catanzaro  </t>
  </si>
  <si>
    <t xml:space="preserve">[ITF65] Reggio di Calabria  </t>
  </si>
  <si>
    <t xml:space="preserve">[ITF62] Crotone  </t>
  </si>
  <si>
    <t xml:space="preserve">[ITF64] Vibo Valentia  </t>
  </si>
  <si>
    <t xml:space="preserve">[ITG11] Trapani  </t>
  </si>
  <si>
    <t xml:space="preserve">[ITG12] Palermo  </t>
  </si>
  <si>
    <t xml:space="preserve">[ITG13] Messina  </t>
  </si>
  <si>
    <t xml:space="preserve">[ITG14] Agrigento  </t>
  </si>
  <si>
    <t xml:space="preserve">[ITG15] Caltanissetta  </t>
  </si>
  <si>
    <t xml:space="preserve">[ITG16] Enna  </t>
  </si>
  <si>
    <t xml:space="preserve">[ITG17] Catania  </t>
  </si>
  <si>
    <t xml:space="preserve">[ITG18] Ragusa  </t>
  </si>
  <si>
    <t xml:space="preserve">[ITG19] Siracusa  </t>
  </si>
  <si>
    <t xml:space="preserve">[ITG25] Sassari  </t>
  </si>
  <si>
    <t xml:space="preserve">[ITG26] Nuoro  </t>
  </si>
  <si>
    <t xml:space="preserve">[ITG27] Cagliari  </t>
  </si>
  <si>
    <t xml:space="preserve">[ITG28] Oristano  </t>
  </si>
  <si>
    <t xml:space="preserve">[IT111] Sud Sardegna  </t>
  </si>
  <si>
    <t xml:space="preserve">[DE] Germania  </t>
  </si>
  <si>
    <t xml:space="preserve">[FR] Francia  </t>
  </si>
  <si>
    <t xml:space="preserve">[HU] Ungheria  </t>
  </si>
  <si>
    <t xml:space="preserve">[ES] Spagna  </t>
  </si>
  <si>
    <t xml:space="preserve">[NL] Paesi Bassi  </t>
  </si>
  <si>
    <t xml:space="preserve">[CN] Cina  </t>
  </si>
  <si>
    <t xml:space="preserve">[RO] Romania  </t>
  </si>
  <si>
    <t xml:space="preserve">[BE] Belgio  </t>
  </si>
  <si>
    <t xml:space="preserve">[SK] Slovacchia  </t>
  </si>
  <si>
    <t xml:space="preserve">[US] Stati Uniti d'America  </t>
  </si>
  <si>
    <t xml:space="preserve">[KR] Corea del Sud  </t>
  </si>
  <si>
    <t xml:space="preserve">[PL] Polonia  </t>
  </si>
  <si>
    <t xml:space="preserve">[GB] Regno Unito  </t>
  </si>
  <si>
    <t xml:space="preserve">[IN] India  </t>
  </si>
  <si>
    <t xml:space="preserve">[AT] Austria  </t>
  </si>
  <si>
    <t xml:space="preserve">[SE] Svezia  </t>
  </si>
  <si>
    <t xml:space="preserve">[DK] Danimarca  </t>
  </si>
  <si>
    <t xml:space="preserve">[SI] Slovenia  </t>
  </si>
  <si>
    <t xml:space="preserve">[CH] Svizzera  </t>
  </si>
  <si>
    <t xml:space="preserve">[CZ] Ceca, Repubblica  </t>
  </si>
  <si>
    <t xml:space="preserve">[TR] Turchia  </t>
  </si>
  <si>
    <t xml:space="preserve">[TW] Taiwan  </t>
  </si>
  <si>
    <t xml:space="preserve">[IE] Irlanda  </t>
  </si>
  <si>
    <t xml:space="preserve">[CA] Canada  </t>
  </si>
  <si>
    <t xml:space="preserve">[VN] Vietnam  </t>
  </si>
  <si>
    <t xml:space="preserve">[GR] Grecia  </t>
  </si>
  <si>
    <t xml:space="preserve">[AL] Albania  </t>
  </si>
  <si>
    <t xml:space="preserve">[MA] Marocco  </t>
  </si>
  <si>
    <t xml:space="preserve">[BG] Bulgaria  </t>
  </si>
  <si>
    <t xml:space="preserve">[FI] Finlandia  </t>
  </si>
  <si>
    <t xml:space="preserve">[PT] Portogallo  </t>
  </si>
  <si>
    <t xml:space="preserve">[XS] Serbia  </t>
  </si>
  <si>
    <t xml:space="preserve">[ID] Indonesia  </t>
  </si>
  <si>
    <t xml:space="preserve">[MY] Malaysia  </t>
  </si>
  <si>
    <t xml:space="preserve">[JP] Giappone  </t>
  </si>
  <si>
    <t xml:space="preserve">[QA] Qatar  </t>
  </si>
  <si>
    <t xml:space="preserve">[HR] Croazia  </t>
  </si>
  <si>
    <t xml:space="preserve">[TN] Tunisia  </t>
  </si>
  <si>
    <t xml:space="preserve">[SA] Arabia Saudita  </t>
  </si>
  <si>
    <t xml:space="preserve">[TH] Tailandia  </t>
  </si>
  <si>
    <t xml:space="preserve">[EG] Egitto  </t>
  </si>
  <si>
    <t xml:space="preserve">[EC] Ecuador  </t>
  </si>
  <si>
    <t xml:space="preserve">[BR] Brasile  </t>
  </si>
  <si>
    <t xml:space="preserve">[LT] Lituania  </t>
  </si>
  <si>
    <t xml:space="preserve">[EE] Estonia  </t>
  </si>
  <si>
    <t xml:space="preserve">[CI] Costa d'Avorio  </t>
  </si>
  <si>
    <t xml:space="preserve">[AU] Australia  </t>
  </si>
  <si>
    <t xml:space="preserve">[SG] Singapore  </t>
  </si>
  <si>
    <t xml:space="preserve">[PE] Peru'  </t>
  </si>
  <si>
    <t xml:space="preserve">[UA] Ucraina  </t>
  </si>
  <si>
    <t xml:space="preserve">[MX] Messico  </t>
  </si>
  <si>
    <t xml:space="preserve">[IL] Israele  </t>
  </si>
  <si>
    <t xml:space="preserve">[MD] Moldova, Repubblica di  </t>
  </si>
  <si>
    <t xml:space="preserve">[BA] Bosnia-Erzegovina  </t>
  </si>
  <si>
    <t xml:space="preserve">[AR] Argentina  </t>
  </si>
  <si>
    <t xml:space="preserve">[KH] Cambogia (Kampucea)  </t>
  </si>
  <si>
    <t xml:space="preserve">[KZ] Kazakistan  </t>
  </si>
  <si>
    <t xml:space="preserve">[PH] Filippine  </t>
  </si>
  <si>
    <t xml:space="preserve">[DZ] Algeria  </t>
  </si>
  <si>
    <t xml:space="preserve">[PK] Pakistan  </t>
  </si>
  <si>
    <t xml:space="preserve">[LU] Lussemburgo  </t>
  </si>
  <si>
    <t xml:space="preserve">[CL] Cile  </t>
  </si>
  <si>
    <t xml:space="preserve">[CM] Camerun  </t>
  </si>
  <si>
    <t xml:space="preserve">[LV] Lettonia  </t>
  </si>
  <si>
    <t xml:space="preserve">[ZA] Sudafrica  </t>
  </si>
  <si>
    <t xml:space="preserve">[AE] Emirati arabi uniti  </t>
  </si>
  <si>
    <t xml:space="preserve">[IR] Iran,Rep.islamica dell'  </t>
  </si>
  <si>
    <t xml:space="preserve">[SN] Senegal  </t>
  </si>
  <si>
    <t xml:space="preserve">[NZ] Nuova Zelanda  </t>
  </si>
  <si>
    <t xml:space="preserve">[BD] Bangladesh  </t>
  </si>
  <si>
    <t xml:space="preserve">[GH] Gana  </t>
  </si>
  <si>
    <t xml:space="preserve">[NA] Namibia  </t>
  </si>
  <si>
    <t xml:space="preserve">[CO] Colombia  </t>
  </si>
  <si>
    <t xml:space="preserve">[UY] Uruguay  </t>
  </si>
  <si>
    <t xml:space="preserve">[MK] Macedonia, Ex rep.iugoslava di  </t>
  </si>
  <si>
    <t xml:space="preserve">[SV] El Salvador  </t>
  </si>
  <si>
    <t xml:space="preserve">[RU] Federazione russa  </t>
  </si>
  <si>
    <t xml:space="preserve">[MT] Malta  </t>
  </si>
  <si>
    <t xml:space="preserve">[CY] Cipro  </t>
  </si>
  <si>
    <t xml:space="preserve">[MZ] Mozambico  </t>
  </si>
  <si>
    <t xml:space="preserve">[UG] Uganda  </t>
  </si>
  <si>
    <t xml:space="preserve">[IQ] Irak  </t>
  </si>
  <si>
    <t xml:space="preserve">[GT] Guatemala  </t>
  </si>
  <si>
    <t xml:space="preserve">[NO] Norvegia  </t>
  </si>
  <si>
    <t xml:space="preserve">[ET] Etiopia  </t>
  </si>
  <si>
    <t xml:space="preserve">[MM] Myanmar (ex Birmania)  </t>
  </si>
  <si>
    <t xml:space="preserve">[JO] Giordania  </t>
  </si>
  <si>
    <t xml:space="preserve">[NG] Nigeria  </t>
  </si>
  <si>
    <t xml:space="preserve">[HK] Hong Kong  </t>
  </si>
  <si>
    <t xml:space="preserve">[GY] Guyana  </t>
  </si>
  <si>
    <t xml:space="preserve">[CR] Costarica  </t>
  </si>
  <si>
    <t xml:space="preserve">[IS] Islanda  </t>
  </si>
  <si>
    <t xml:space="preserve">[VE] Venezuela  </t>
  </si>
  <si>
    <t xml:space="preserve">[ME] Montenegro  </t>
  </si>
  <si>
    <t xml:space="preserve">[PG] Papua Nuova Guinea  </t>
  </si>
  <si>
    <t xml:space="preserve">[BY] Bielorussia  </t>
  </si>
  <si>
    <t xml:space="preserve">[KW] Kuwait  </t>
  </si>
  <si>
    <t xml:space="preserve">[LK] Sri Lanka  </t>
  </si>
  <si>
    <t xml:space="preserve">[GA] Gabon  </t>
  </si>
  <si>
    <t xml:space="preserve">[LA] Laos  </t>
  </si>
  <si>
    <t xml:space="preserve">[KE] Kenya  </t>
  </si>
  <si>
    <t xml:space="preserve">[GE] Georgia  </t>
  </si>
  <si>
    <t xml:space="preserve">[BH] Bahrein  </t>
  </si>
  <si>
    <t xml:space="preserve">[LB] Libano  </t>
  </si>
  <si>
    <t xml:space="preserve">[TG] Togo  </t>
  </si>
  <si>
    <t xml:space="preserve">[KY] Cayman, Isole  </t>
  </si>
  <si>
    <t xml:space="preserve">[PA] Panama  </t>
  </si>
  <si>
    <t xml:space="preserve">[DO] Dominicana, Repubblica  </t>
  </si>
  <si>
    <t xml:space="preserve">[OM] Oman  </t>
  </si>
  <si>
    <t xml:space="preserve">[MN] Mongolia  </t>
  </si>
  <si>
    <t xml:space="preserve">[ZW] Zimbabwe  </t>
  </si>
  <si>
    <t xml:space="preserve">[TT] Trinidad e Tobago  </t>
  </si>
  <si>
    <t xml:space="preserve">[SL] Sierra Leone  </t>
  </si>
  <si>
    <t xml:space="preserve">[PF] Polinesia francese  </t>
  </si>
  <si>
    <t xml:space="preserve">[LI] Liechtenstein  </t>
  </si>
  <si>
    <t xml:space="preserve">[SR] Suriname  </t>
  </si>
  <si>
    <t xml:space="preserve">[AF] Afghanistan  </t>
  </si>
  <si>
    <t xml:space="preserve">[BF] Burkina Faso  </t>
  </si>
  <si>
    <t xml:space="preserve">[NP] Nepal  </t>
  </si>
  <si>
    <t xml:space="preserve">[FO] Isole Faroe  </t>
  </si>
  <si>
    <t xml:space="preserve">[ZM] Zambia  </t>
  </si>
  <si>
    <t xml:space="preserve">[AO] Angola  </t>
  </si>
  <si>
    <t xml:space="preserve">[AZ] Azerbaigian  </t>
  </si>
  <si>
    <t xml:space="preserve">[BW] Botswana  </t>
  </si>
  <si>
    <t xml:space="preserve">[CG] Congo (Repubblica popolare)  </t>
  </si>
  <si>
    <t xml:space="preserve">[GM] Gambia  </t>
  </si>
  <si>
    <t xml:space="preserve">[GN] Guinea  </t>
  </si>
  <si>
    <t xml:space="preserve">[KG] Kirghizistan  </t>
  </si>
  <si>
    <t xml:space="preserve">[XK] Kosovo  </t>
  </si>
  <si>
    <t xml:space="preserve">[LY] Libia  </t>
  </si>
  <si>
    <t xml:space="preserve">[MO] Macao  </t>
  </si>
  <si>
    <t xml:space="preserve">[MU] Maurizio  </t>
  </si>
  <si>
    <t xml:space="preserve">[NI] Nicaragua  </t>
  </si>
  <si>
    <t xml:space="preserve">[UZ] Uzbekistan  </t>
  </si>
  <si>
    <t xml:space="preserve">[TZ] Tanzania, Rep. unita di  </t>
  </si>
  <si>
    <t xml:space="preserve">[HN] Honduras  </t>
  </si>
  <si>
    <t xml:space="preserve">[SY] Siria  </t>
  </si>
  <si>
    <t xml:space="preserve">[AM] Armenia  </t>
  </si>
  <si>
    <t xml:space="preserve">[MG] Madagascar  </t>
  </si>
  <si>
    <t xml:space="preserve">[YE] Yemen  </t>
  </si>
  <si>
    <t xml:space="preserve">[CU] Cuba  </t>
  </si>
  <si>
    <t xml:space="preserve">[TJ] Tagikistan  </t>
  </si>
  <si>
    <t xml:space="preserve">[CD] Congo, Rep. democratica del  </t>
  </si>
  <si>
    <t xml:space="preserve">[PY] Paraguay  </t>
  </si>
  <si>
    <t xml:space="preserve">[HT] Haiti  </t>
  </si>
  <si>
    <t xml:space="preserve">[NC] Nuova Caledonia e dipendenze  </t>
  </si>
  <si>
    <t xml:space="preserve">[KM] Comore  </t>
  </si>
  <si>
    <t xml:space="preserve">[BO] Bolivia  </t>
  </si>
  <si>
    <t xml:space="preserve">[PS] Territ. palestinese occupato  </t>
  </si>
  <si>
    <t xml:space="preserve">[SC] Seychelles e dipendenze  </t>
  </si>
  <si>
    <t xml:space="preserve">[CV] Capo Verde  </t>
  </si>
  <si>
    <t xml:space="preserve">[MV] Maldive  </t>
  </si>
  <si>
    <t xml:space="preserve">[SD] Sudan  </t>
  </si>
  <si>
    <t xml:space="preserve">[TM] Turkmenistan  </t>
  </si>
  <si>
    <t xml:space="preserve">[BJ] Benin  </t>
  </si>
  <si>
    <t xml:space="preserve">[JM] Giamaica  </t>
  </si>
  <si>
    <t xml:space="preserve">[MR] Mauritania  </t>
  </si>
  <si>
    <t xml:space="preserve">[DJ] Gibuti  </t>
  </si>
  <si>
    <t xml:space="preserve">[FJ] Figi  </t>
  </si>
  <si>
    <t xml:space="preserve">[BN] Brunei  </t>
  </si>
  <si>
    <t xml:space="preserve">[AD] Andorra  </t>
  </si>
  <si>
    <t xml:space="preserve">[NE] Niger  </t>
  </si>
  <si>
    <t xml:space="preserve">[GQ] Guinea equatoriale  </t>
  </si>
  <si>
    <t xml:space="preserve">[LR] Liberia  </t>
  </si>
  <si>
    <t xml:space="preserve">[BM] Bermude  </t>
  </si>
  <si>
    <t xml:space="preserve">[LC] Santa Lucia  </t>
  </si>
  <si>
    <t>2026 provvisorio</t>
  </si>
  <si>
    <t>Variaz % 
2026-2024</t>
  </si>
  <si>
    <t>Variaz % 
2026-2025</t>
  </si>
  <si>
    <t>Var. % 2026-2024</t>
  </si>
  <si>
    <t>Var. % 2026-2025</t>
  </si>
  <si>
    <t>Import 2026</t>
  </si>
  <si>
    <t>Export 2026</t>
  </si>
  <si>
    <t xml:space="preserve">[IT119] Sulcis Iglesiente  </t>
  </si>
  <si>
    <t xml:space="preserve">[IT113] Gallura Nord-Est Sardegna  </t>
  </si>
  <si>
    <t xml:space="preserve">[ITG2A] Ogliastra  </t>
  </si>
  <si>
    <t xml:space="preserve">[ITG2B] Medio Campidano  </t>
  </si>
  <si>
    <t>Var. % 2026/2025</t>
  </si>
  <si>
    <t xml:space="preserve">[AW] Aruba  </t>
  </si>
  <si>
    <t xml:space="preserve">[FK] Falkland (Malvine),Isole  </t>
  </si>
  <si>
    <t xml:space="preserve">[CF] Centrafricana, Repubblica  </t>
  </si>
  <si>
    <t xml:space="preserve">[SO] Somalia  </t>
  </si>
  <si>
    <t>Quota % su totale export 2026</t>
  </si>
  <si>
    <t xml:space="preserve">Interscambio commerciale nelle province dell'Emilia Romagna  II trimestre 2024-2025-2026  (valori in euro)   
</t>
  </si>
  <si>
    <t>Elaborazioni Ufficio Studi della Camera di commercio dell'Emilia su dati Istat</t>
  </si>
  <si>
    <t>Interscambio commerciale della provincia di Piacenza per merce II trimestre 2024, 2025, 2026 (valori in euro)</t>
  </si>
  <si>
    <t>Interscambio commerciale della provincia di Piacenza di prodotti manifatturieri II trimestre 2024, 2025, 2026 (valori in euro)</t>
  </si>
  <si>
    <t>Interscambio commerciale per continente della provincia di Piacenza II trimestre 2024, 2025, 2026 (valori in euro)</t>
  </si>
  <si>
    <t>Classifica import-export province italiane II trimestre 2025, 2026 (valori in euro)</t>
  </si>
  <si>
    <t>Import  per paese e provincia di Piacenza II trimestre 2025, 2026 (valori in euro)</t>
  </si>
  <si>
    <t>Export  per paese e provincia di Piacenza II trimestre 2025, 2026 (valori in euro)</t>
  </si>
  <si>
    <t xml:space="preserve">[RW] Ruanda  </t>
  </si>
  <si>
    <t xml:space="preserve">[KN] San Cristoforo(St.Kitts)-Nevis  </t>
  </si>
  <si>
    <t xml:space="preserve">[BI] Burundi  </t>
  </si>
  <si>
    <t xml:space="preserve">[AS] Samoa americane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</si>
</sst>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0.0_ ;[Red]\-0.0\ "/>
    <numFmt numFmtId="166" formatCode="0.0"/>
    <numFmt numFmtId="167" formatCode=";;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ill="0" applyBorder="0" applyAlignment="0" applyProtection="0"/>
  </cellStyleXfs>
  <cellXfs count="57">
    <xf numFmtId="0" fontId="0" fillId="0" borderId="0" xfId="0"/>
    <xf numFmtId="166" fontId="0" fillId="0" borderId="0" xfId="0" applyNumberFormat="1"/>
    <xf numFmtId="0" fontId="17" fillId="34" borderId="0" xfId="0" applyFont="1" applyFill="1"/>
    <xf numFmtId="0" fontId="18" fillId="34" borderId="0" xfId="42" applyFill="1" applyBorder="1" applyAlignment="1">
      <alignment horizontal="center" vertical="center"/>
    </xf>
    <xf numFmtId="3" fontId="17" fillId="0" borderId="0" xfId="0" applyNumberFormat="1" applyFont="1"/>
    <xf numFmtId="0" fontId="20" fillId="0" borderId="0" xfId="0" applyFont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/>
    <xf numFmtId="0" fontId="22" fillId="0" borderId="0" xfId="0" applyFont="1"/>
    <xf numFmtId="0" fontId="22" fillId="0" borderId="10" xfId="0" applyFont="1" applyBorder="1"/>
    <xf numFmtId="0" fontId="21" fillId="0" borderId="10" xfId="0" applyFont="1" applyBorder="1" applyAlignment="1">
      <alignment horizontal="center" vertical="center" wrapText="1"/>
    </xf>
    <xf numFmtId="0" fontId="23" fillId="35" borderId="10" xfId="43" applyFont="1" applyFill="1" applyBorder="1" applyAlignment="1">
      <alignment horizontal="center" vertical="center" wrapText="1"/>
    </xf>
    <xf numFmtId="0" fontId="23" fillId="0" borderId="10" xfId="43" applyFont="1" applyFill="1" applyBorder="1" applyAlignment="1">
      <alignment horizontal="center" vertical="center"/>
    </xf>
    <xf numFmtId="0" fontId="21" fillId="0" borderId="10" xfId="0" applyFont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top" wrapText="1"/>
    </xf>
    <xf numFmtId="3" fontId="22" fillId="0" borderId="10" xfId="0" applyNumberFormat="1" applyFont="1" applyBorder="1" applyAlignment="1">
      <alignment horizontal="center" vertical="center"/>
    </xf>
    <xf numFmtId="165" fontId="22" fillId="0" borderId="10" xfId="0" applyNumberFormat="1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/>
    </xf>
    <xf numFmtId="0" fontId="22" fillId="34" borderId="10" xfId="0" applyFont="1" applyFill="1" applyBorder="1" applyAlignment="1">
      <alignment horizontal="left" vertical="top" wrapText="1"/>
    </xf>
    <xf numFmtId="0" fontId="22" fillId="37" borderId="10" xfId="0" applyFont="1" applyFill="1" applyBorder="1" applyAlignment="1">
      <alignment horizontal="left" vertical="top" wrapText="1"/>
    </xf>
    <xf numFmtId="3" fontId="22" fillId="37" borderId="10" xfId="0" applyNumberFormat="1" applyFont="1" applyFill="1" applyBorder="1" applyAlignment="1">
      <alignment horizontal="center" vertical="center"/>
    </xf>
    <xf numFmtId="165" fontId="22" fillId="37" borderId="10" xfId="0" applyNumberFormat="1" applyFont="1" applyFill="1" applyBorder="1" applyAlignment="1">
      <alignment horizontal="center" vertical="center"/>
    </xf>
    <xf numFmtId="164" fontId="22" fillId="37" borderId="10" xfId="0" applyNumberFormat="1" applyFont="1" applyFill="1" applyBorder="1" applyAlignment="1">
      <alignment horizontal="center" vertical="center"/>
    </xf>
    <xf numFmtId="0" fontId="24" fillId="34" borderId="0" xfId="42" applyFont="1" applyFill="1" applyBorder="1" applyAlignment="1">
      <alignment horizontal="center" vertical="center"/>
    </xf>
    <xf numFmtId="0" fontId="25" fillId="0" borderId="0" xfId="0" applyFont="1"/>
    <xf numFmtId="0" fontId="23" fillId="0" borderId="0" xfId="44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3" fontId="22" fillId="0" borderId="10" xfId="0" applyNumberFormat="1" applyFont="1" applyBorder="1" applyAlignment="1">
      <alignment horizontal="center"/>
    </xf>
    <xf numFmtId="165" fontId="22" fillId="0" borderId="10" xfId="0" applyNumberFormat="1" applyFont="1" applyBorder="1" applyAlignment="1">
      <alignment horizontal="center"/>
    </xf>
    <xf numFmtId="3" fontId="22" fillId="0" borderId="0" xfId="0" applyNumberFormat="1" applyFont="1"/>
    <xf numFmtId="0" fontId="23" fillId="0" borderId="0" xfId="44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66" fontId="25" fillId="0" borderId="0" xfId="0" applyNumberFormat="1" applyFont="1"/>
    <xf numFmtId="0" fontId="21" fillId="0" borderId="0" xfId="0" applyFont="1" applyAlignment="1">
      <alignment horizontal="left" vertical="top"/>
    </xf>
    <xf numFmtId="0" fontId="22" fillId="36" borderId="13" xfId="0" applyFont="1" applyFill="1" applyBorder="1" applyAlignment="1">
      <alignment horizontal="left" vertical="top"/>
    </xf>
    <xf numFmtId="0" fontId="22" fillId="33" borderId="13" xfId="0" applyFont="1" applyFill="1" applyBorder="1" applyAlignment="1">
      <alignment horizontal="left" vertical="top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left" vertical="top"/>
    </xf>
    <xf numFmtId="0" fontId="22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166" fontId="22" fillId="0" borderId="10" xfId="0" applyNumberFormat="1" applyFont="1" applyBorder="1" applyAlignment="1">
      <alignment horizontal="center" vertical="center"/>
    </xf>
    <xf numFmtId="3" fontId="22" fillId="34" borderId="10" xfId="0" applyNumberFormat="1" applyFont="1" applyFill="1" applyBorder="1" applyAlignment="1">
      <alignment horizontal="center" vertical="center"/>
    </xf>
    <xf numFmtId="166" fontId="22" fillId="37" borderId="10" xfId="0" applyNumberFormat="1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4" fillId="34" borderId="0" xfId="42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4" fillId="33" borderId="10" xfId="42" applyFont="1" applyFill="1" applyBorder="1" applyAlignment="1">
      <alignment horizontal="left" vertical="top" wrapText="1"/>
    </xf>
    <xf numFmtId="3" fontId="26" fillId="34" borderId="0" xfId="0" applyNumberFormat="1" applyFont="1" applyFill="1"/>
    <xf numFmtId="167" fontId="22" fillId="0" borderId="0" xfId="0" applyNumberFormat="1" applyFont="1"/>
  </cellXfs>
  <cellStyles count="48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rmale 2 2" xfId="44"/>
    <cellStyle name="Normale 3" xfId="45"/>
    <cellStyle name="Normale 4" xfId="43"/>
    <cellStyle name="Nota" xfId="15" builtinId="10" customBuiltin="1"/>
    <cellStyle name="Nota 2" xfId="46"/>
    <cellStyle name="Output" xfId="10" builtinId="21" customBuiltin="1"/>
    <cellStyle name="Percentuale 2" xfId="47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343676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677051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467501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791351</xdr:colOff>
      <xdr:row>7</xdr:row>
      <xdr:rowOff>38287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5563376" cy="13432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400826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S27"/>
  <sheetViews>
    <sheetView showGridLines="0" topLeftCell="A16" workbookViewId="0">
      <selection activeCell="A10" sqref="A10:M27"/>
    </sheetView>
  </sheetViews>
  <sheetFormatPr defaultRowHeight="15" x14ac:dyDescent="0.25"/>
  <cols>
    <col min="2" max="7" width="17.28515625" bestFit="1" customWidth="1"/>
    <col min="8" max="8" width="13.42578125" bestFit="1" customWidth="1"/>
    <col min="9" max="10" width="9.42578125" bestFit="1" customWidth="1"/>
    <col min="11" max="11" width="11.7109375" bestFit="1" customWidth="1"/>
    <col min="12" max="12" width="18" bestFit="1" customWidth="1"/>
    <col min="16" max="19" width="13.85546875" bestFit="1" customWidth="1"/>
  </cols>
  <sheetData>
    <row r="10" spans="1:19" ht="15.75" x14ac:dyDescent="0.25">
      <c r="A10" s="6" t="s">
        <v>328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9"/>
      <c r="N10" s="5"/>
      <c r="O10" s="5"/>
    </row>
    <row r="11" spans="1:19" ht="15.75" x14ac:dyDescent="0.25">
      <c r="A11" s="10"/>
      <c r="B11" s="11">
        <v>2024</v>
      </c>
      <c r="C11" s="11"/>
      <c r="D11" s="11">
        <v>2025</v>
      </c>
      <c r="E11" s="11"/>
      <c r="F11" s="11" t="s">
        <v>311</v>
      </c>
      <c r="G11" s="11"/>
      <c r="H11" s="12" t="s">
        <v>312</v>
      </c>
      <c r="I11" s="12"/>
      <c r="J11" s="12" t="s">
        <v>313</v>
      </c>
      <c r="K11" s="12"/>
      <c r="L11" s="13" t="s">
        <v>10</v>
      </c>
      <c r="M11" s="9"/>
      <c r="N11" s="5"/>
      <c r="O11" s="5"/>
    </row>
    <row r="12" spans="1:19" ht="15.75" x14ac:dyDescent="0.25">
      <c r="A12" s="10"/>
      <c r="B12" s="14" t="s">
        <v>11</v>
      </c>
      <c r="C12" s="14" t="s">
        <v>12</v>
      </c>
      <c r="D12" s="14" t="s">
        <v>11</v>
      </c>
      <c r="E12" s="14" t="s">
        <v>12</v>
      </c>
      <c r="F12" s="14" t="s">
        <v>11</v>
      </c>
      <c r="G12" s="14" t="s">
        <v>12</v>
      </c>
      <c r="H12" s="13" t="s">
        <v>11</v>
      </c>
      <c r="I12" s="13" t="s">
        <v>12</v>
      </c>
      <c r="J12" s="13" t="s">
        <v>11</v>
      </c>
      <c r="K12" s="13" t="s">
        <v>12</v>
      </c>
      <c r="L12" s="13">
        <v>2026</v>
      </c>
      <c r="M12" s="9"/>
      <c r="N12" s="5"/>
      <c r="O12" s="5"/>
    </row>
    <row r="13" spans="1:19" ht="30" x14ac:dyDescent="0.25">
      <c r="A13" s="15" t="s">
        <v>9</v>
      </c>
      <c r="B13" s="16">
        <v>768130609</v>
      </c>
      <c r="C13" s="16">
        <v>1505729775</v>
      </c>
      <c r="D13" s="16">
        <v>845384600</v>
      </c>
      <c r="E13" s="16">
        <v>1494870597</v>
      </c>
      <c r="F13" s="16">
        <v>781866672</v>
      </c>
      <c r="G13" s="16">
        <v>1368749239</v>
      </c>
      <c r="H13" s="17">
        <f>F13/B13*100-100</f>
        <v>1.7882457539196963</v>
      </c>
      <c r="I13" s="17">
        <f>G13/C13*100-100</f>
        <v>-9.0972854674405284</v>
      </c>
      <c r="J13" s="17">
        <f>F13/D13*100-100</f>
        <v>-7.5134948046131882</v>
      </c>
      <c r="K13" s="17">
        <f>G13/E13*100-100</f>
        <v>-8.4369415154133236</v>
      </c>
      <c r="L13" s="18">
        <f>G13-F13</f>
        <v>586882567</v>
      </c>
      <c r="M13" s="9"/>
      <c r="N13" s="5"/>
      <c r="S13">
        <v>1</v>
      </c>
    </row>
    <row r="14" spans="1:19" ht="45" x14ac:dyDescent="0.25">
      <c r="A14" s="15" t="s">
        <v>8</v>
      </c>
      <c r="B14" s="16">
        <v>1167260357</v>
      </c>
      <c r="C14" s="16">
        <v>2312883491</v>
      </c>
      <c r="D14" s="16">
        <v>1445290794</v>
      </c>
      <c r="E14" s="16">
        <v>2338040421</v>
      </c>
      <c r="F14" s="16">
        <v>1158654930</v>
      </c>
      <c r="G14" s="16">
        <v>2424879159</v>
      </c>
      <c r="H14" s="17">
        <f t="shared" ref="H14:H22" si="0">F14/B14*100-100</f>
        <v>-0.73723286740559502</v>
      </c>
      <c r="I14" s="17">
        <f t="shared" ref="I14:I22" si="1">G14/C14*100-100</f>
        <v>4.8422529036072461</v>
      </c>
      <c r="J14" s="17">
        <f t="shared" ref="J14:J22" si="2">F14/D14*100-100</f>
        <v>-19.832400869772641</v>
      </c>
      <c r="K14" s="17">
        <f t="shared" ref="K14:K22" si="3">G14/E14*100-100</f>
        <v>3.7141675233680616</v>
      </c>
      <c r="L14" s="18">
        <f t="shared" ref="L14:L22" si="4">G14-F14</f>
        <v>1266224229</v>
      </c>
      <c r="M14" s="9"/>
      <c r="N14" s="5"/>
      <c r="S14">
        <v>2</v>
      </c>
    </row>
    <row r="15" spans="1:19" ht="45" x14ac:dyDescent="0.25">
      <c r="A15" s="15" t="s">
        <v>7</v>
      </c>
      <c r="B15" s="16">
        <v>3121635124</v>
      </c>
      <c r="C15" s="16">
        <v>2837330372</v>
      </c>
      <c r="D15" s="16">
        <v>3783424359</v>
      </c>
      <c r="E15" s="16">
        <v>2942136341</v>
      </c>
      <c r="F15" s="16">
        <v>4078753630</v>
      </c>
      <c r="G15" s="16">
        <v>3087357192</v>
      </c>
      <c r="H15" s="17">
        <f t="shared" si="0"/>
        <v>30.6608065318527</v>
      </c>
      <c r="I15" s="17">
        <f t="shared" si="1"/>
        <v>8.812044676480852</v>
      </c>
      <c r="J15" s="17">
        <f t="shared" si="2"/>
        <v>7.8058722198970827</v>
      </c>
      <c r="K15" s="17">
        <f t="shared" si="3"/>
        <v>4.9358980743442089</v>
      </c>
      <c r="L15" s="18">
        <f t="shared" si="4"/>
        <v>-991396438</v>
      </c>
      <c r="M15" s="9"/>
      <c r="N15" s="5"/>
      <c r="S15">
        <v>3</v>
      </c>
    </row>
    <row r="16" spans="1:19" ht="30" x14ac:dyDescent="0.25">
      <c r="A16" s="15" t="s">
        <v>6</v>
      </c>
      <c r="B16" s="16">
        <v>587338618</v>
      </c>
      <c r="C16" s="16">
        <v>1372301185</v>
      </c>
      <c r="D16" s="16">
        <v>618526422</v>
      </c>
      <c r="E16" s="16">
        <v>1350545285</v>
      </c>
      <c r="F16" s="16">
        <v>580721690</v>
      </c>
      <c r="G16" s="16">
        <v>1426953137</v>
      </c>
      <c r="H16" s="17">
        <f t="shared" si="0"/>
        <v>-1.1265950845411652</v>
      </c>
      <c r="I16" s="17">
        <f t="shared" si="1"/>
        <v>3.9825041760056479</v>
      </c>
      <c r="J16" s="17">
        <f t="shared" si="2"/>
        <v>-6.1120641989324724</v>
      </c>
      <c r="K16" s="17">
        <f t="shared" si="3"/>
        <v>5.6575557183186334</v>
      </c>
      <c r="L16" s="18">
        <f t="shared" si="4"/>
        <v>846231447</v>
      </c>
      <c r="M16" s="9"/>
      <c r="N16" s="5"/>
      <c r="S16">
        <v>4</v>
      </c>
    </row>
    <row r="17" spans="1:19" ht="45" x14ac:dyDescent="0.25">
      <c r="A17" s="15" t="s">
        <v>5</v>
      </c>
      <c r="B17" s="16">
        <v>5558263667</v>
      </c>
      <c r="C17" s="16">
        <v>10278056645</v>
      </c>
      <c r="D17" s="16">
        <v>5518360714</v>
      </c>
      <c r="E17" s="16">
        <v>10445276316</v>
      </c>
      <c r="F17" s="16">
        <v>5800629787</v>
      </c>
      <c r="G17" s="16">
        <v>10320136000</v>
      </c>
      <c r="H17" s="17">
        <f t="shared" si="0"/>
        <v>4.360464607660731</v>
      </c>
      <c r="I17" s="17">
        <f t="shared" si="1"/>
        <v>0.40940964282845016</v>
      </c>
      <c r="J17" s="17">
        <f t="shared" si="2"/>
        <v>5.1150892018328591</v>
      </c>
      <c r="K17" s="17">
        <f t="shared" si="3"/>
        <v>-1.1980565397615237</v>
      </c>
      <c r="L17" s="18">
        <f t="shared" si="4"/>
        <v>4519506213</v>
      </c>
      <c r="M17" s="9"/>
      <c r="N17" s="5"/>
      <c r="S17">
        <v>5</v>
      </c>
    </row>
    <row r="18" spans="1:19" ht="45" x14ac:dyDescent="0.25">
      <c r="A18" s="15" t="s">
        <v>4</v>
      </c>
      <c r="B18" s="16">
        <v>3736908878</v>
      </c>
      <c r="C18" s="16">
        <v>9405917815</v>
      </c>
      <c r="D18" s="16">
        <v>3554002922</v>
      </c>
      <c r="E18" s="16">
        <v>9318900126</v>
      </c>
      <c r="F18" s="16">
        <v>3492962580</v>
      </c>
      <c r="G18" s="16">
        <v>9478004959</v>
      </c>
      <c r="H18" s="17">
        <f t="shared" si="0"/>
        <v>-6.5280237213212473</v>
      </c>
      <c r="I18" s="17">
        <f t="shared" si="1"/>
        <v>0.76640201857856027</v>
      </c>
      <c r="J18" s="17">
        <f t="shared" si="2"/>
        <v>-1.7175096177368943</v>
      </c>
      <c r="K18" s="17">
        <f t="shared" si="3"/>
        <v>1.7073348876880203</v>
      </c>
      <c r="L18" s="18">
        <f t="shared" si="4"/>
        <v>5985042379</v>
      </c>
      <c r="M18" s="9"/>
      <c r="N18" s="5"/>
      <c r="S18">
        <v>6</v>
      </c>
    </row>
    <row r="19" spans="1:19" ht="60" x14ac:dyDescent="0.25">
      <c r="A19" s="19" t="s">
        <v>3</v>
      </c>
      <c r="B19" s="16">
        <v>2862062218</v>
      </c>
      <c r="C19" s="16">
        <v>6698246876</v>
      </c>
      <c r="D19" s="16">
        <v>3177796150</v>
      </c>
      <c r="E19" s="16">
        <v>6609017523</v>
      </c>
      <c r="F19" s="16">
        <v>3005217631</v>
      </c>
      <c r="G19" s="16">
        <v>6726540494</v>
      </c>
      <c r="H19" s="17">
        <f t="shared" si="0"/>
        <v>5.0018274270793768</v>
      </c>
      <c r="I19" s="17">
        <f t="shared" si="1"/>
        <v>0.422403332152129</v>
      </c>
      <c r="J19" s="17">
        <f t="shared" si="2"/>
        <v>-5.430761158169318</v>
      </c>
      <c r="K19" s="17">
        <f t="shared" si="3"/>
        <v>1.77822150706983</v>
      </c>
      <c r="L19" s="18">
        <f t="shared" si="4"/>
        <v>3721322863</v>
      </c>
      <c r="M19" s="9"/>
      <c r="N19" s="5"/>
      <c r="S19">
        <v>7</v>
      </c>
    </row>
    <row r="20" spans="1:19" ht="30" x14ac:dyDescent="0.25">
      <c r="A20" s="19" t="s">
        <v>2</v>
      </c>
      <c r="B20" s="16">
        <v>2671537205</v>
      </c>
      <c r="C20" s="16">
        <v>4795930625</v>
      </c>
      <c r="D20" s="16">
        <v>2949522944</v>
      </c>
      <c r="E20" s="16">
        <v>5062307369</v>
      </c>
      <c r="F20" s="16">
        <v>2805085233</v>
      </c>
      <c r="G20" s="16">
        <v>5342376175</v>
      </c>
      <c r="H20" s="17">
        <f t="shared" si="0"/>
        <v>4.9989207618016422</v>
      </c>
      <c r="I20" s="17">
        <f t="shared" si="1"/>
        <v>11.393941921334601</v>
      </c>
      <c r="J20" s="17">
        <f t="shared" si="2"/>
        <v>-4.8969855038361061</v>
      </c>
      <c r="K20" s="17">
        <f t="shared" si="3"/>
        <v>5.5324338406445719</v>
      </c>
      <c r="L20" s="18">
        <f t="shared" si="4"/>
        <v>2537290942</v>
      </c>
      <c r="M20" s="9"/>
      <c r="N20" s="5"/>
      <c r="S20">
        <v>8</v>
      </c>
    </row>
    <row r="21" spans="1:19" ht="45" x14ac:dyDescent="0.25">
      <c r="A21" s="20" t="s">
        <v>1</v>
      </c>
      <c r="B21" s="21">
        <v>3379279108</v>
      </c>
      <c r="C21" s="21">
        <v>3413277602</v>
      </c>
      <c r="D21" s="21">
        <v>3752582726</v>
      </c>
      <c r="E21" s="21">
        <v>3021381368</v>
      </c>
      <c r="F21" s="21">
        <v>4689364037</v>
      </c>
      <c r="G21" s="21">
        <v>3699668224</v>
      </c>
      <c r="H21" s="22">
        <f t="shared" si="0"/>
        <v>38.768177683179402</v>
      </c>
      <c r="I21" s="22">
        <f t="shared" si="1"/>
        <v>8.3904872499145853</v>
      </c>
      <c r="J21" s="22">
        <f t="shared" si="2"/>
        <v>24.963641827519311</v>
      </c>
      <c r="K21" s="22">
        <f t="shared" si="3"/>
        <v>22.449561090958568</v>
      </c>
      <c r="L21" s="23">
        <f t="shared" si="4"/>
        <v>-989695813</v>
      </c>
      <c r="M21" s="9"/>
      <c r="N21" s="5"/>
      <c r="S21">
        <v>9</v>
      </c>
    </row>
    <row r="22" spans="1:19" ht="60" x14ac:dyDescent="0.25">
      <c r="A22" s="15" t="s">
        <v>0</v>
      </c>
      <c r="B22" s="16">
        <v>23852415784</v>
      </c>
      <c r="C22" s="16">
        <v>42619674386</v>
      </c>
      <c r="D22" s="16">
        <v>25644891631</v>
      </c>
      <c r="E22" s="16">
        <v>42582475346</v>
      </c>
      <c r="F22" s="16">
        <v>26393256190</v>
      </c>
      <c r="G22" s="16">
        <v>43874664579</v>
      </c>
      <c r="H22" s="17">
        <f t="shared" si="0"/>
        <v>10.652339909756108</v>
      </c>
      <c r="I22" s="17">
        <f t="shared" si="1"/>
        <v>2.9446264221395495</v>
      </c>
      <c r="J22" s="17">
        <f t="shared" si="2"/>
        <v>2.9181817952990059</v>
      </c>
      <c r="K22" s="17">
        <f t="shared" si="3"/>
        <v>3.034556404954003</v>
      </c>
      <c r="L22" s="18">
        <f t="shared" si="4"/>
        <v>17481408389</v>
      </c>
      <c r="M22" s="9"/>
      <c r="N22" s="5"/>
      <c r="S22">
        <v>10</v>
      </c>
    </row>
    <row r="23" spans="1:19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5"/>
      <c r="O23" s="5"/>
    </row>
    <row r="24" spans="1:19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5"/>
      <c r="O24" s="5"/>
    </row>
    <row r="25" spans="1:19" ht="15.75" x14ac:dyDescent="0.25">
      <c r="A25" s="24" t="s">
        <v>329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9"/>
      <c r="M25" s="9"/>
      <c r="N25" s="5"/>
      <c r="O25" s="5"/>
    </row>
    <row r="26" spans="1:19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5"/>
      <c r="O26" s="5"/>
    </row>
    <row r="27" spans="1:19" ht="15.75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</sheetData>
  <sortState ref="P13:S22">
    <sortCondition ref="S13"/>
  </sortState>
  <mergeCells count="7">
    <mergeCell ref="A25:K25"/>
    <mergeCell ref="A10:K10"/>
    <mergeCell ref="J11:K11"/>
    <mergeCell ref="H11:I11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N32"/>
  <sheetViews>
    <sheetView showGridLines="0" topLeftCell="A10" zoomScale="90" zoomScaleNormal="90" workbookViewId="0">
      <selection activeCell="A10" sqref="A10:N32"/>
    </sheetView>
  </sheetViews>
  <sheetFormatPr defaultRowHeight="15" x14ac:dyDescent="0.25"/>
  <cols>
    <col min="2" max="7" width="16" bestFit="1" customWidth="1"/>
    <col min="8" max="11" width="9.42578125" bestFit="1" customWidth="1"/>
  </cols>
  <sheetData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ht="15.75" x14ac:dyDescent="0.25">
      <c r="A10" s="26" t="s">
        <v>330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5"/>
    </row>
    <row r="11" spans="1:14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25"/>
    </row>
    <row r="12" spans="1:14" ht="15.75" x14ac:dyDescent="0.25">
      <c r="A12" s="10" t="s">
        <v>13</v>
      </c>
      <c r="B12" s="27">
        <v>2024</v>
      </c>
      <c r="C12" s="28"/>
      <c r="D12" s="27">
        <v>2025</v>
      </c>
      <c r="E12" s="28"/>
      <c r="F12" s="27" t="s">
        <v>311</v>
      </c>
      <c r="G12" s="28"/>
      <c r="H12" s="27" t="s">
        <v>314</v>
      </c>
      <c r="I12" s="28"/>
      <c r="J12" s="27" t="s">
        <v>315</v>
      </c>
      <c r="K12" s="28"/>
      <c r="L12" s="9"/>
      <c r="M12" s="9"/>
      <c r="N12" s="25"/>
    </row>
    <row r="13" spans="1:14" ht="15.75" x14ac:dyDescent="0.25">
      <c r="A13" s="10"/>
      <c r="B13" s="29" t="s">
        <v>11</v>
      </c>
      <c r="C13" s="29" t="s">
        <v>12</v>
      </c>
      <c r="D13" s="29" t="s">
        <v>11</v>
      </c>
      <c r="E13" s="29" t="s">
        <v>12</v>
      </c>
      <c r="F13" s="29" t="s">
        <v>11</v>
      </c>
      <c r="G13" s="29" t="s">
        <v>12</v>
      </c>
      <c r="H13" s="29" t="s">
        <v>11</v>
      </c>
      <c r="I13" s="29" t="s">
        <v>12</v>
      </c>
      <c r="J13" s="29" t="s">
        <v>11</v>
      </c>
      <c r="K13" s="29" t="s">
        <v>12</v>
      </c>
      <c r="L13" s="9"/>
      <c r="M13" s="9"/>
      <c r="N13" s="25"/>
    </row>
    <row r="14" spans="1:14" ht="195" x14ac:dyDescent="0.25">
      <c r="A14" s="15" t="s">
        <v>14</v>
      </c>
      <c r="B14" s="30">
        <v>32212640</v>
      </c>
      <c r="C14" s="30">
        <v>3837645</v>
      </c>
      <c r="D14" s="30">
        <v>38955141</v>
      </c>
      <c r="E14" s="30">
        <v>6140509</v>
      </c>
      <c r="F14" s="30">
        <v>31796277</v>
      </c>
      <c r="G14" s="30">
        <v>8797809</v>
      </c>
      <c r="H14" s="31">
        <f>F14/B14*100-100</f>
        <v>-1.2925454107455892</v>
      </c>
      <c r="I14" s="31">
        <f>G14/C14*100-100</f>
        <v>129.25020422681098</v>
      </c>
      <c r="J14" s="31">
        <f>F14/D14*100-100</f>
        <v>-18.377199558846414</v>
      </c>
      <c r="K14" s="31">
        <f>G14/E14*100-100</f>
        <v>43.274914180567123</v>
      </c>
      <c r="L14" s="9"/>
      <c r="M14" s="9"/>
      <c r="N14" s="25"/>
    </row>
    <row r="15" spans="1:14" ht="180" x14ac:dyDescent="0.25">
      <c r="A15" s="15" t="s">
        <v>15</v>
      </c>
      <c r="B15" s="30">
        <v>2434569</v>
      </c>
      <c r="C15" s="30">
        <v>309356</v>
      </c>
      <c r="D15" s="30">
        <v>3333314</v>
      </c>
      <c r="E15" s="30">
        <v>404949</v>
      </c>
      <c r="F15" s="30">
        <v>2592806</v>
      </c>
      <c r="G15" s="30">
        <v>559829</v>
      </c>
      <c r="H15" s="31">
        <f t="shared" ref="H15:H21" si="0">F15/B15*100-100</f>
        <v>6.4995898658037703</v>
      </c>
      <c r="I15" s="31">
        <f t="shared" ref="I15:I21" si="1">G15/C15*100-100</f>
        <v>80.965942150790681</v>
      </c>
      <c r="J15" s="31">
        <f t="shared" ref="J15:J21" si="2">F15/D15*100-100</f>
        <v>-22.215368849139324</v>
      </c>
      <c r="K15" s="31">
        <f t="shared" ref="K15:K21" si="3">G15/E15*100-100</f>
        <v>38.246791571284291</v>
      </c>
      <c r="L15" s="9"/>
      <c r="M15" s="9"/>
      <c r="N15" s="25"/>
    </row>
    <row r="16" spans="1:14" ht="135" x14ac:dyDescent="0.25">
      <c r="A16" s="15" t="s">
        <v>16</v>
      </c>
      <c r="B16" s="30">
        <v>3305179793</v>
      </c>
      <c r="C16" s="30">
        <v>3378194026</v>
      </c>
      <c r="D16" s="30">
        <v>3660620590</v>
      </c>
      <c r="E16" s="30">
        <v>2989334611</v>
      </c>
      <c r="F16" s="30">
        <v>4610622836</v>
      </c>
      <c r="G16" s="30">
        <v>3652284207</v>
      </c>
      <c r="H16" s="31">
        <f t="shared" si="0"/>
        <v>39.49688442864084</v>
      </c>
      <c r="I16" s="31">
        <f t="shared" si="1"/>
        <v>8.1135120981946898</v>
      </c>
      <c r="J16" s="31">
        <f t="shared" si="2"/>
        <v>25.951945104477488</v>
      </c>
      <c r="K16" s="31">
        <f t="shared" si="3"/>
        <v>22.177162555189113</v>
      </c>
      <c r="L16" s="9"/>
      <c r="M16" s="9"/>
      <c r="N16" s="25"/>
    </row>
    <row r="17" spans="1:14" ht="210" x14ac:dyDescent="0.25">
      <c r="A17" s="15" t="s">
        <v>17</v>
      </c>
      <c r="B17" s="30">
        <v>6390287</v>
      </c>
      <c r="C17" s="30">
        <v>10109549</v>
      </c>
      <c r="D17" s="30">
        <v>3254655</v>
      </c>
      <c r="E17" s="30">
        <v>6456681</v>
      </c>
      <c r="F17" s="30">
        <v>6002344</v>
      </c>
      <c r="G17" s="30">
        <v>6700844</v>
      </c>
      <c r="H17" s="31">
        <f t="shared" si="0"/>
        <v>-6.0708227971607585</v>
      </c>
      <c r="I17" s="31">
        <f t="shared" si="1"/>
        <v>-33.717676228682407</v>
      </c>
      <c r="J17" s="31">
        <f t="shared" si="2"/>
        <v>84.42335669986528</v>
      </c>
      <c r="K17" s="31">
        <f t="shared" si="3"/>
        <v>3.781555879870794</v>
      </c>
      <c r="L17" s="9"/>
      <c r="M17" s="9"/>
      <c r="N17" s="25"/>
    </row>
    <row r="18" spans="1:14" ht="210" x14ac:dyDescent="0.25">
      <c r="A18" s="15" t="s">
        <v>18</v>
      </c>
      <c r="B18" s="30">
        <v>25028683</v>
      </c>
      <c r="C18" s="30">
        <v>16302438</v>
      </c>
      <c r="D18" s="30">
        <v>19737093</v>
      </c>
      <c r="E18" s="30">
        <v>4385401</v>
      </c>
      <c r="F18" s="30">
        <v>33837992</v>
      </c>
      <c r="G18" s="30">
        <v>16316456</v>
      </c>
      <c r="H18" s="31">
        <f t="shared" si="0"/>
        <v>35.196853945531217</v>
      </c>
      <c r="I18" s="31">
        <f t="shared" si="1"/>
        <v>8.5987138856168599E-2</v>
      </c>
      <c r="J18" s="31">
        <f t="shared" si="2"/>
        <v>71.443646741695943</v>
      </c>
      <c r="K18" s="31">
        <f t="shared" si="3"/>
        <v>272.0630336883674</v>
      </c>
      <c r="L18" s="9"/>
      <c r="M18" s="9"/>
      <c r="N18" s="25"/>
    </row>
    <row r="19" spans="1:14" ht="210" x14ac:dyDescent="0.25">
      <c r="A19" s="15" t="s">
        <v>19</v>
      </c>
      <c r="B19" s="30">
        <v>6541</v>
      </c>
      <c r="C19" s="30">
        <v>2152</v>
      </c>
      <c r="D19" s="30">
        <v>6642</v>
      </c>
      <c r="E19" s="29">
        <v>54</v>
      </c>
      <c r="F19" s="30">
        <v>57321</v>
      </c>
      <c r="G19" s="30">
        <v>3486</v>
      </c>
      <c r="H19" s="31">
        <f t="shared" si="0"/>
        <v>776.33389390001537</v>
      </c>
      <c r="I19" s="31">
        <f t="shared" si="1"/>
        <v>61.988847583643121</v>
      </c>
      <c r="J19" s="31">
        <f t="shared" si="2"/>
        <v>763.00813008130092</v>
      </c>
      <c r="K19" s="31">
        <f t="shared" si="3"/>
        <v>6355.5555555555557</v>
      </c>
      <c r="L19" s="9"/>
      <c r="M19" s="9"/>
      <c r="N19" s="25"/>
    </row>
    <row r="20" spans="1:14" ht="255" x14ac:dyDescent="0.25">
      <c r="A20" s="15" t="s">
        <v>20</v>
      </c>
      <c r="B20" s="30">
        <v>120813</v>
      </c>
      <c r="C20" s="30">
        <v>148784</v>
      </c>
      <c r="D20" s="30">
        <v>447003</v>
      </c>
      <c r="E20" s="30">
        <v>343956</v>
      </c>
      <c r="F20" s="30">
        <v>495537</v>
      </c>
      <c r="G20" s="30">
        <v>323877</v>
      </c>
      <c r="H20" s="31">
        <f t="shared" si="0"/>
        <v>310.16860768294805</v>
      </c>
      <c r="I20" s="31">
        <f t="shared" si="1"/>
        <v>117.68268093343372</v>
      </c>
      <c r="J20" s="31">
        <f t="shared" si="2"/>
        <v>10.857645250703001</v>
      </c>
      <c r="K20" s="31">
        <f t="shared" si="3"/>
        <v>-5.8376652827687252</v>
      </c>
      <c r="L20" s="9"/>
      <c r="M20" s="9"/>
      <c r="N20" s="25"/>
    </row>
    <row r="21" spans="1:14" ht="285" x14ac:dyDescent="0.25">
      <c r="A21" s="15" t="s">
        <v>21</v>
      </c>
      <c r="B21" s="30">
        <v>7905782</v>
      </c>
      <c r="C21" s="30">
        <v>4373652</v>
      </c>
      <c r="D21" s="30">
        <v>26228288</v>
      </c>
      <c r="E21" s="30">
        <v>14315207</v>
      </c>
      <c r="F21" s="30">
        <v>3958924</v>
      </c>
      <c r="G21" s="30">
        <v>14681716</v>
      </c>
      <c r="H21" s="31">
        <f t="shared" si="0"/>
        <v>-49.923688763489814</v>
      </c>
      <c r="I21" s="31">
        <f t="shared" si="1"/>
        <v>235.68550950098455</v>
      </c>
      <c r="J21" s="31">
        <f t="shared" si="2"/>
        <v>-84.905900072471368</v>
      </c>
      <c r="K21" s="31">
        <f t="shared" si="3"/>
        <v>2.5602773330486883</v>
      </c>
      <c r="L21" s="9"/>
      <c r="M21" s="9"/>
      <c r="N21" s="25"/>
    </row>
    <row r="22" spans="1:14" ht="15.75" x14ac:dyDescent="0.25">
      <c r="A22" s="9"/>
      <c r="B22" s="9"/>
      <c r="C22" s="9"/>
      <c r="D22" s="9"/>
      <c r="E22" s="32"/>
      <c r="F22" s="9"/>
      <c r="G22" s="32"/>
      <c r="H22" s="9"/>
      <c r="I22" s="9"/>
      <c r="J22" s="9"/>
      <c r="K22" s="9"/>
      <c r="L22" s="9"/>
      <c r="M22" s="9"/>
      <c r="N22" s="25"/>
    </row>
    <row r="23" spans="1:14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25"/>
    </row>
    <row r="24" spans="1:14" ht="15.75" x14ac:dyDescent="0.25">
      <c r="A24" s="24" t="s">
        <v>329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9"/>
      <c r="M24" s="9"/>
      <c r="N24" s="25"/>
    </row>
    <row r="25" spans="1:14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25"/>
    </row>
    <row r="26" spans="1:14" ht="15.75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ht="15.75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ht="15.75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ht="15.75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15.75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15.75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ht="15.75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</sheetData>
  <mergeCells count="7">
    <mergeCell ref="A24:K24"/>
    <mergeCell ref="A10:M10"/>
    <mergeCell ref="B12:C12"/>
    <mergeCell ref="D12:E12"/>
    <mergeCell ref="F12:G12"/>
    <mergeCell ref="J12:K12"/>
    <mergeCell ref="H12:I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29"/>
  <sheetViews>
    <sheetView showGridLines="0" topLeftCell="A10" workbookViewId="0">
      <selection activeCell="A10" sqref="A10:O28"/>
    </sheetView>
  </sheetViews>
  <sheetFormatPr defaultRowHeight="15" x14ac:dyDescent="0.25"/>
  <cols>
    <col min="2" max="2" width="14.140625" bestFit="1" customWidth="1"/>
    <col min="3" max="3" width="16" bestFit="1" customWidth="1"/>
    <col min="4" max="5" width="14.140625" bestFit="1" customWidth="1"/>
    <col min="6" max="6" width="15.85546875" bestFit="1" customWidth="1"/>
    <col min="7" max="7" width="14.140625" bestFit="1" customWidth="1"/>
    <col min="8" max="11" width="9.42578125" bestFit="1" customWidth="1"/>
  </cols>
  <sheetData>
    <row r="10" spans="1:15" ht="15.75" x14ac:dyDescent="0.25">
      <c r="A10" s="33" t="s">
        <v>331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</row>
    <row r="11" spans="1:15" ht="15.75" x14ac:dyDescent="0.25">
      <c r="A11" s="34" t="s">
        <v>13</v>
      </c>
      <c r="B11" s="34">
        <v>2024</v>
      </c>
      <c r="C11" s="34"/>
      <c r="D11" s="34">
        <v>2025</v>
      </c>
      <c r="E11" s="34"/>
      <c r="F11" s="35" t="s">
        <v>311</v>
      </c>
      <c r="G11" s="36"/>
      <c r="H11" s="34" t="s">
        <v>314</v>
      </c>
      <c r="I11" s="34"/>
      <c r="J11" s="34" t="s">
        <v>315</v>
      </c>
      <c r="K11" s="34"/>
      <c r="L11" s="9"/>
      <c r="M11" s="9"/>
      <c r="N11" s="9"/>
      <c r="O11" s="9"/>
    </row>
    <row r="12" spans="1:15" ht="15.75" x14ac:dyDescent="0.25">
      <c r="A12" s="34"/>
      <c r="B12" s="29" t="s">
        <v>11</v>
      </c>
      <c r="C12" s="29" t="s">
        <v>12</v>
      </c>
      <c r="D12" s="29" t="s">
        <v>11</v>
      </c>
      <c r="E12" s="29" t="s">
        <v>12</v>
      </c>
      <c r="F12" s="29" t="s">
        <v>11</v>
      </c>
      <c r="G12" s="29" t="s">
        <v>12</v>
      </c>
      <c r="H12" s="29" t="s">
        <v>11</v>
      </c>
      <c r="I12" s="29" t="s">
        <v>12</v>
      </c>
      <c r="J12" s="29" t="s">
        <v>11</v>
      </c>
      <c r="K12" s="29" t="s">
        <v>12</v>
      </c>
      <c r="L12" s="9"/>
      <c r="M12" s="9"/>
      <c r="N12" s="9"/>
      <c r="O12" s="9"/>
    </row>
    <row r="13" spans="1:15" ht="135" x14ac:dyDescent="0.25">
      <c r="A13" s="15" t="s">
        <v>34</v>
      </c>
      <c r="B13" s="16">
        <v>217048199</v>
      </c>
      <c r="C13" s="16">
        <v>327618945</v>
      </c>
      <c r="D13" s="16">
        <v>254679008</v>
      </c>
      <c r="E13" s="16">
        <v>356080858</v>
      </c>
      <c r="F13" s="16">
        <v>249839969</v>
      </c>
      <c r="G13" s="16">
        <v>375395401</v>
      </c>
      <c r="H13" s="17">
        <f>F13/B13*100-100</f>
        <v>15.108059016882237</v>
      </c>
      <c r="I13" s="17">
        <f>G13/C13*100-100</f>
        <v>14.582934451486011</v>
      </c>
      <c r="J13" s="17">
        <f>F13/D13*100-100</f>
        <v>-1.9000541261728188</v>
      </c>
      <c r="K13" s="17">
        <f>G13/E13*100-100</f>
        <v>5.4242014323611727</v>
      </c>
      <c r="L13" s="9"/>
      <c r="M13" s="9"/>
      <c r="N13" s="9"/>
      <c r="O13" s="9"/>
    </row>
    <row r="14" spans="1:15" ht="135" x14ac:dyDescent="0.25">
      <c r="A14" s="15" t="s">
        <v>35</v>
      </c>
      <c r="B14" s="16">
        <v>730162324</v>
      </c>
      <c r="C14" s="16">
        <v>1096296140</v>
      </c>
      <c r="D14" s="16">
        <v>745251011</v>
      </c>
      <c r="E14" s="16">
        <v>837170806</v>
      </c>
      <c r="F14" s="16">
        <v>791784827</v>
      </c>
      <c r="G14" s="16">
        <v>880815925</v>
      </c>
      <c r="H14" s="17">
        <f t="shared" ref="H14:H25" si="0">F14/B14*100-100</f>
        <v>8.4395621322143057</v>
      </c>
      <c r="I14" s="17">
        <f t="shared" ref="I14:I25" si="1">G14/C14*100-100</f>
        <v>-19.655292683964021</v>
      </c>
      <c r="J14" s="17">
        <f t="shared" ref="J14:J25" si="2">F14/D14*100-100</f>
        <v>6.2440460077416873</v>
      </c>
      <c r="K14" s="17">
        <f t="shared" ref="K14:K25" si="3">G14/E14*100-100</f>
        <v>5.2134067130859876</v>
      </c>
      <c r="L14" s="9"/>
      <c r="M14" s="9"/>
      <c r="N14" s="9"/>
      <c r="O14" s="9"/>
    </row>
    <row r="15" spans="1:15" ht="135" x14ac:dyDescent="0.25">
      <c r="A15" s="15" t="s">
        <v>36</v>
      </c>
      <c r="B15" s="16">
        <v>67340194</v>
      </c>
      <c r="C15" s="16">
        <v>31281503</v>
      </c>
      <c r="D15" s="16">
        <v>69856742</v>
      </c>
      <c r="E15" s="16">
        <v>27263634</v>
      </c>
      <c r="F15" s="16">
        <v>69544600</v>
      </c>
      <c r="G15" s="16">
        <v>44258823</v>
      </c>
      <c r="H15" s="17">
        <f t="shared" si="0"/>
        <v>3.2735367528047306</v>
      </c>
      <c r="I15" s="17">
        <f t="shared" si="1"/>
        <v>41.485602530031883</v>
      </c>
      <c r="J15" s="17">
        <f t="shared" si="2"/>
        <v>-0.44683160288236934</v>
      </c>
      <c r="K15" s="17">
        <f t="shared" si="3"/>
        <v>62.336477228237442</v>
      </c>
      <c r="L15" s="9"/>
      <c r="M15" s="9"/>
      <c r="N15" s="9"/>
      <c r="O15" s="9"/>
    </row>
    <row r="16" spans="1:15" ht="105" x14ac:dyDescent="0.25">
      <c r="A16" s="15" t="s">
        <v>37</v>
      </c>
      <c r="B16" s="16">
        <v>664916</v>
      </c>
      <c r="C16" s="16">
        <v>336299</v>
      </c>
      <c r="D16" s="16">
        <v>1146695</v>
      </c>
      <c r="E16" s="16">
        <v>745522</v>
      </c>
      <c r="F16" s="16">
        <v>581613</v>
      </c>
      <c r="G16" s="16">
        <v>768605</v>
      </c>
      <c r="H16" s="17">
        <f t="shared" si="0"/>
        <v>-12.528349445644267</v>
      </c>
      <c r="I16" s="17">
        <f t="shared" si="1"/>
        <v>128.5481074876821</v>
      </c>
      <c r="J16" s="17">
        <f t="shared" si="2"/>
        <v>-49.279189322356864</v>
      </c>
      <c r="K16" s="17">
        <f t="shared" si="3"/>
        <v>3.0962198298641681</v>
      </c>
      <c r="L16" s="9"/>
      <c r="M16" s="9"/>
      <c r="N16" s="9"/>
      <c r="O16" s="9"/>
    </row>
    <row r="17" spans="1:15" ht="90" x14ac:dyDescent="0.25">
      <c r="A17" s="15" t="s">
        <v>38</v>
      </c>
      <c r="B17" s="16">
        <v>123568224</v>
      </c>
      <c r="C17" s="16">
        <v>45334924</v>
      </c>
      <c r="D17" s="16">
        <v>193530226</v>
      </c>
      <c r="E17" s="16">
        <v>36127636</v>
      </c>
      <c r="F17" s="16">
        <v>243895650</v>
      </c>
      <c r="G17" s="16">
        <v>111985289</v>
      </c>
      <c r="H17" s="17">
        <f t="shared" si="0"/>
        <v>97.377320887933138</v>
      </c>
      <c r="I17" s="17">
        <f t="shared" si="1"/>
        <v>147.0177053787495</v>
      </c>
      <c r="J17" s="17">
        <f t="shared" si="2"/>
        <v>26.024577680181068</v>
      </c>
      <c r="K17" s="17">
        <f t="shared" si="3"/>
        <v>209.97126133578183</v>
      </c>
      <c r="L17" s="9"/>
      <c r="M17" s="9"/>
      <c r="N17" s="9"/>
      <c r="O17" s="9"/>
    </row>
    <row r="18" spans="1:15" ht="135" x14ac:dyDescent="0.25">
      <c r="A18" s="15" t="s">
        <v>39</v>
      </c>
      <c r="B18" s="16">
        <v>11268050</v>
      </c>
      <c r="C18" s="16">
        <v>11001275</v>
      </c>
      <c r="D18" s="16">
        <v>14775949</v>
      </c>
      <c r="E18" s="16">
        <v>18100526</v>
      </c>
      <c r="F18" s="16">
        <v>22662998</v>
      </c>
      <c r="G18" s="16">
        <v>18411886</v>
      </c>
      <c r="H18" s="17">
        <f t="shared" si="0"/>
        <v>101.12617533646016</v>
      </c>
      <c r="I18" s="17">
        <f t="shared" si="1"/>
        <v>67.361383112411971</v>
      </c>
      <c r="J18" s="17">
        <f t="shared" si="2"/>
        <v>53.377613850724572</v>
      </c>
      <c r="K18" s="17">
        <f t="shared" si="3"/>
        <v>1.7201710049752137</v>
      </c>
      <c r="L18" s="9"/>
      <c r="M18" s="9"/>
      <c r="N18" s="9"/>
      <c r="O18" s="9"/>
    </row>
    <row r="19" spans="1:15" ht="255" x14ac:dyDescent="0.25">
      <c r="A19" s="15" t="s">
        <v>40</v>
      </c>
      <c r="B19" s="16">
        <v>179395868</v>
      </c>
      <c r="C19" s="16">
        <v>154027817</v>
      </c>
      <c r="D19" s="16">
        <v>222726730</v>
      </c>
      <c r="E19" s="16">
        <v>136904357</v>
      </c>
      <c r="F19" s="16">
        <v>279000980</v>
      </c>
      <c r="G19" s="16">
        <v>193879057</v>
      </c>
      <c r="H19" s="17">
        <f t="shared" si="0"/>
        <v>55.522522960227803</v>
      </c>
      <c r="I19" s="17">
        <f t="shared" si="1"/>
        <v>25.872755179020686</v>
      </c>
      <c r="J19" s="17">
        <f t="shared" si="2"/>
        <v>25.266051362582303</v>
      </c>
      <c r="K19" s="17">
        <f t="shared" si="3"/>
        <v>41.616425691988752</v>
      </c>
      <c r="L19" s="9"/>
      <c r="M19" s="9"/>
      <c r="N19" s="9"/>
      <c r="O19" s="9"/>
    </row>
    <row r="20" spans="1:15" ht="180" x14ac:dyDescent="0.25">
      <c r="A20" s="15" t="s">
        <v>41</v>
      </c>
      <c r="B20" s="16">
        <v>218493351</v>
      </c>
      <c r="C20" s="16">
        <v>282394398</v>
      </c>
      <c r="D20" s="16">
        <v>330012294</v>
      </c>
      <c r="E20" s="16">
        <v>246159304</v>
      </c>
      <c r="F20" s="16">
        <v>346490241</v>
      </c>
      <c r="G20" s="16">
        <v>269061465</v>
      </c>
      <c r="H20" s="17">
        <f t="shared" si="0"/>
        <v>58.581595006980336</v>
      </c>
      <c r="I20" s="17">
        <f t="shared" si="1"/>
        <v>-4.721387213920579</v>
      </c>
      <c r="J20" s="17">
        <f t="shared" si="2"/>
        <v>4.9931312558919387</v>
      </c>
      <c r="K20" s="17">
        <f t="shared" si="3"/>
        <v>9.3037966178194864</v>
      </c>
      <c r="L20" s="9"/>
      <c r="M20" s="9"/>
      <c r="N20" s="9"/>
      <c r="O20" s="9"/>
    </row>
    <row r="21" spans="1:15" ht="120" x14ac:dyDescent="0.25">
      <c r="A21" s="15" t="s">
        <v>42</v>
      </c>
      <c r="B21" s="16">
        <v>503277987</v>
      </c>
      <c r="C21" s="16">
        <v>182373125</v>
      </c>
      <c r="D21" s="16">
        <v>516924164</v>
      </c>
      <c r="E21" s="16">
        <v>85024770</v>
      </c>
      <c r="F21" s="16">
        <v>876087448</v>
      </c>
      <c r="G21" s="16">
        <v>237386639</v>
      </c>
      <c r="H21" s="17">
        <f t="shared" si="0"/>
        <v>74.076250229478063</v>
      </c>
      <c r="I21" s="17">
        <f t="shared" si="1"/>
        <v>30.165362358077687</v>
      </c>
      <c r="J21" s="17">
        <f t="shared" si="2"/>
        <v>69.480846323910669</v>
      </c>
      <c r="K21" s="17">
        <f t="shared" si="3"/>
        <v>179.19703752212445</v>
      </c>
      <c r="L21" s="9"/>
      <c r="M21" s="9"/>
      <c r="N21" s="9"/>
      <c r="O21" s="9"/>
    </row>
    <row r="22" spans="1:15" ht="75" x14ac:dyDescent="0.25">
      <c r="A22" s="15" t="s">
        <v>43</v>
      </c>
      <c r="B22" s="16">
        <v>385329887</v>
      </c>
      <c r="C22" s="16">
        <v>234195277</v>
      </c>
      <c r="D22" s="16">
        <v>380245831</v>
      </c>
      <c r="E22" s="16">
        <v>200807505</v>
      </c>
      <c r="F22" s="16">
        <v>558459659</v>
      </c>
      <c r="G22" s="16">
        <v>325849791</v>
      </c>
      <c r="H22" s="17">
        <f t="shared" si="0"/>
        <v>44.930273472402604</v>
      </c>
      <c r="I22" s="17">
        <f t="shared" si="1"/>
        <v>39.135936118814215</v>
      </c>
      <c r="J22" s="17">
        <f t="shared" si="2"/>
        <v>46.868055734186328</v>
      </c>
      <c r="K22" s="17">
        <f t="shared" si="3"/>
        <v>62.269727418803399</v>
      </c>
      <c r="L22" s="9"/>
      <c r="M22" s="9"/>
      <c r="N22" s="9"/>
      <c r="O22" s="9"/>
    </row>
    <row r="23" spans="1:15" ht="105" x14ac:dyDescent="0.25">
      <c r="A23" s="15" t="s">
        <v>44</v>
      </c>
      <c r="B23" s="16">
        <v>320607152</v>
      </c>
      <c r="C23" s="16">
        <v>646445735</v>
      </c>
      <c r="D23" s="16">
        <v>352007125</v>
      </c>
      <c r="E23" s="16">
        <v>653833724</v>
      </c>
      <c r="F23" s="16">
        <v>439930137</v>
      </c>
      <c r="G23" s="16">
        <v>738707838</v>
      </c>
      <c r="H23" s="17">
        <f t="shared" si="0"/>
        <v>37.21781758630263</v>
      </c>
      <c r="I23" s="17">
        <f t="shared" si="1"/>
        <v>14.272211572406775</v>
      </c>
      <c r="J23" s="17">
        <f t="shared" si="2"/>
        <v>24.977622825106167</v>
      </c>
      <c r="K23" s="17">
        <f t="shared" si="3"/>
        <v>12.980993620329073</v>
      </c>
      <c r="L23" s="9"/>
      <c r="M23" s="9"/>
      <c r="N23" s="9"/>
      <c r="O23" s="9"/>
    </row>
    <row r="24" spans="1:15" ht="90" x14ac:dyDescent="0.25">
      <c r="A24" s="15" t="s">
        <v>45</v>
      </c>
      <c r="B24" s="16">
        <v>291531384</v>
      </c>
      <c r="C24" s="16">
        <v>255954153</v>
      </c>
      <c r="D24" s="16">
        <v>302517512</v>
      </c>
      <c r="E24" s="16">
        <v>278945207</v>
      </c>
      <c r="F24" s="16">
        <v>402595998</v>
      </c>
      <c r="G24" s="16">
        <v>256326352</v>
      </c>
      <c r="H24" s="17">
        <f t="shared" si="0"/>
        <v>38.096966603087935</v>
      </c>
      <c r="I24" s="17">
        <f t="shared" si="1"/>
        <v>0.14541627695332693</v>
      </c>
      <c r="J24" s="17">
        <f t="shared" si="2"/>
        <v>33.08188188457666</v>
      </c>
      <c r="K24" s="17">
        <f t="shared" si="3"/>
        <v>-8.1087089623303683</v>
      </c>
      <c r="L24" s="9"/>
      <c r="M24" s="9"/>
      <c r="N24" s="9"/>
      <c r="O24" s="9"/>
    </row>
    <row r="25" spans="1:15" ht="120" x14ac:dyDescent="0.25">
      <c r="A25" s="15" t="s">
        <v>46</v>
      </c>
      <c r="B25" s="16">
        <v>256492257</v>
      </c>
      <c r="C25" s="16">
        <v>110934435</v>
      </c>
      <c r="D25" s="16">
        <v>276947303</v>
      </c>
      <c r="E25" s="16">
        <v>112170762</v>
      </c>
      <c r="F25" s="16">
        <v>329748716</v>
      </c>
      <c r="G25" s="16">
        <v>199437136</v>
      </c>
      <c r="H25" s="17">
        <f t="shared" si="0"/>
        <v>28.560885173231554</v>
      </c>
      <c r="I25" s="17">
        <f t="shared" si="1"/>
        <v>79.779286747167362</v>
      </c>
      <c r="J25" s="17">
        <f t="shared" si="2"/>
        <v>19.065509007682962</v>
      </c>
      <c r="K25" s="17">
        <f t="shared" si="3"/>
        <v>77.797790122884265</v>
      </c>
      <c r="L25" s="9"/>
      <c r="M25" s="9"/>
      <c r="N25" s="9"/>
      <c r="O25" s="9"/>
    </row>
    <row r="26" spans="1:15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5.75" x14ac:dyDescent="0.25">
      <c r="A28" s="24" t="s">
        <v>329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9"/>
      <c r="M28" s="9"/>
      <c r="N28" s="9"/>
      <c r="O28" s="9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8">
    <mergeCell ref="A28:K28"/>
    <mergeCell ref="A10:O10"/>
    <mergeCell ref="B11:C11"/>
    <mergeCell ref="D11:E11"/>
    <mergeCell ref="H11:I11"/>
    <mergeCell ref="J11:K11"/>
    <mergeCell ref="A11:A12"/>
    <mergeCell ref="F11:G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5"/>
  <sheetViews>
    <sheetView showGridLines="0" workbookViewId="0">
      <selection activeCell="A9" sqref="A9:O20"/>
    </sheetView>
  </sheetViews>
  <sheetFormatPr defaultRowHeight="15" x14ac:dyDescent="0.25"/>
  <cols>
    <col min="1" max="1" width="12.42578125" bestFit="1" customWidth="1"/>
    <col min="2" max="7" width="16" bestFit="1" customWidth="1"/>
    <col min="8" max="12" width="9.42578125" bestFit="1" customWidth="1"/>
  </cols>
  <sheetData>
    <row r="9" spans="1:15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5.75" x14ac:dyDescent="0.25">
      <c r="A10" s="26" t="s">
        <v>332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ht="15.75" x14ac:dyDescent="0.25">
      <c r="A11" s="51" t="s">
        <v>33</v>
      </c>
      <c r="B11" s="34">
        <v>2024</v>
      </c>
      <c r="C11" s="34"/>
      <c r="D11" s="34">
        <v>2025</v>
      </c>
      <c r="E11" s="34"/>
      <c r="F11" s="34" t="s">
        <v>311</v>
      </c>
      <c r="G11" s="34"/>
      <c r="H11" s="52" t="s">
        <v>327</v>
      </c>
      <c r="I11" s="34" t="s">
        <v>314</v>
      </c>
      <c r="J11" s="34"/>
      <c r="K11" s="34" t="s">
        <v>315</v>
      </c>
      <c r="L11" s="34"/>
      <c r="M11" s="9"/>
      <c r="N11" s="9"/>
      <c r="O11" s="9"/>
    </row>
    <row r="12" spans="1:15" ht="29.25" customHeight="1" x14ac:dyDescent="0.25">
      <c r="A12" s="53"/>
      <c r="B12" s="29" t="s">
        <v>11</v>
      </c>
      <c r="C12" s="29" t="s">
        <v>12</v>
      </c>
      <c r="D12" s="29" t="s">
        <v>11</v>
      </c>
      <c r="E12" s="29" t="s">
        <v>12</v>
      </c>
      <c r="F12" s="29" t="s">
        <v>11</v>
      </c>
      <c r="G12" s="29" t="s">
        <v>12</v>
      </c>
      <c r="H12" s="52"/>
      <c r="I12" s="29" t="s">
        <v>11</v>
      </c>
      <c r="J12" s="29" t="s">
        <v>12</v>
      </c>
      <c r="K12" s="29" t="s">
        <v>11</v>
      </c>
      <c r="L12" s="29" t="s">
        <v>12</v>
      </c>
      <c r="M12" s="9"/>
      <c r="N12" s="9"/>
      <c r="O12" s="9"/>
    </row>
    <row r="13" spans="1:15" ht="30" x14ac:dyDescent="0.25">
      <c r="A13" s="54" t="s">
        <v>22</v>
      </c>
      <c r="B13" s="16">
        <v>2583554121</v>
      </c>
      <c r="C13" s="16">
        <v>2464840164</v>
      </c>
      <c r="D13" s="16">
        <v>2834018160</v>
      </c>
      <c r="E13" s="16">
        <v>2238515533</v>
      </c>
      <c r="F13" s="16">
        <v>3853535638</v>
      </c>
      <c r="G13" s="16">
        <v>2916301417</v>
      </c>
      <c r="H13" s="17">
        <f>G13/$G$25*100</f>
        <v>78.826025482008205</v>
      </c>
      <c r="I13" s="17">
        <f>F13/B13*100-100</f>
        <v>49.156373643468953</v>
      </c>
      <c r="J13" s="17">
        <f>G13/C13*100-100</f>
        <v>18.316045786407415</v>
      </c>
      <c r="K13" s="17">
        <f>F13/D13*100-100</f>
        <v>35.974274702601065</v>
      </c>
      <c r="L13" s="17">
        <f>G13/E13*100-100</f>
        <v>30.278364121585923</v>
      </c>
      <c r="M13" s="9"/>
      <c r="N13" s="9"/>
      <c r="O13" s="9"/>
    </row>
    <row r="14" spans="1:15" ht="30" x14ac:dyDescent="0.25">
      <c r="A14" s="54" t="s">
        <v>23</v>
      </c>
      <c r="B14" s="16">
        <v>12905655</v>
      </c>
      <c r="C14" s="16">
        <v>73282212</v>
      </c>
      <c r="D14" s="16">
        <v>12935921</v>
      </c>
      <c r="E14" s="16">
        <v>100670833</v>
      </c>
      <c r="F14" s="16">
        <v>10892014</v>
      </c>
      <c r="G14" s="16">
        <v>103660646</v>
      </c>
      <c r="H14" s="17">
        <f t="shared" ref="H14:H17" si="0">G14/$G$25*100</f>
        <v>2.8018903243146593</v>
      </c>
      <c r="I14" s="17">
        <f t="shared" ref="I14:I17" si="1">F14/B14*100-100</f>
        <v>-15.602780331567828</v>
      </c>
      <c r="J14" s="17">
        <f t="shared" ref="J14:J17" si="2">G14/C14*100-100</f>
        <v>41.454035257560179</v>
      </c>
      <c r="K14" s="17">
        <f t="shared" ref="K14:K17" si="3">F14/D14*100-100</f>
        <v>-15.800243368833193</v>
      </c>
      <c r="L14" s="17">
        <f t="shared" ref="L14:L17" si="4">G14/E14*100-100</f>
        <v>2.9698899978308475</v>
      </c>
      <c r="M14" s="9"/>
      <c r="N14" s="9"/>
      <c r="O14" s="9"/>
    </row>
    <row r="15" spans="1:15" ht="30" x14ac:dyDescent="0.25">
      <c r="A15" s="54" t="s">
        <v>24</v>
      </c>
      <c r="B15" s="16">
        <v>58944524</v>
      </c>
      <c r="C15" s="16">
        <v>208952990</v>
      </c>
      <c r="D15" s="16">
        <v>65924053</v>
      </c>
      <c r="E15" s="16">
        <v>205299288</v>
      </c>
      <c r="F15" s="16">
        <v>86406064</v>
      </c>
      <c r="G15" s="16">
        <v>187018827</v>
      </c>
      <c r="H15" s="17">
        <f t="shared" si="0"/>
        <v>5.0550161710932917</v>
      </c>
      <c r="I15" s="17">
        <f t="shared" si="1"/>
        <v>46.588789146893447</v>
      </c>
      <c r="J15" s="17">
        <f t="shared" si="2"/>
        <v>-10.497175943737389</v>
      </c>
      <c r="K15" s="17">
        <f t="shared" si="3"/>
        <v>31.069101591796851</v>
      </c>
      <c r="L15" s="17">
        <f t="shared" si="4"/>
        <v>-8.9042982944977354</v>
      </c>
      <c r="M15" s="9"/>
      <c r="N15" s="9"/>
      <c r="O15" s="9"/>
    </row>
    <row r="16" spans="1:15" ht="15.75" x14ac:dyDescent="0.25">
      <c r="A16" s="54" t="s">
        <v>25</v>
      </c>
      <c r="B16" s="16">
        <v>713496005</v>
      </c>
      <c r="C16" s="16">
        <v>637551154</v>
      </c>
      <c r="D16" s="16">
        <v>835995223</v>
      </c>
      <c r="E16" s="16">
        <v>448320967</v>
      </c>
      <c r="F16" s="16">
        <v>735965624</v>
      </c>
      <c r="G16" s="16">
        <v>471036630</v>
      </c>
      <c r="H16" s="17">
        <f t="shared" si="0"/>
        <v>12.731861385417028</v>
      </c>
      <c r="I16" s="17">
        <f t="shared" si="1"/>
        <v>3.1492284249019775</v>
      </c>
      <c r="J16" s="17">
        <f t="shared" si="2"/>
        <v>-26.117829597717275</v>
      </c>
      <c r="K16" s="17">
        <f t="shared" si="3"/>
        <v>-11.965331409555191</v>
      </c>
      <c r="L16" s="17">
        <f t="shared" si="4"/>
        <v>5.0668303898443412</v>
      </c>
      <c r="M16" s="9"/>
      <c r="N16" s="9"/>
      <c r="O16" s="9"/>
    </row>
    <row r="17" spans="1:15" ht="75" x14ac:dyDescent="0.25">
      <c r="A17" s="54" t="s">
        <v>26</v>
      </c>
      <c r="B17" s="16">
        <v>10378803</v>
      </c>
      <c r="C17" s="16">
        <v>28651082</v>
      </c>
      <c r="D17" s="16">
        <v>3709369</v>
      </c>
      <c r="E17" s="16">
        <v>28574747</v>
      </c>
      <c r="F17" s="16">
        <v>2564697</v>
      </c>
      <c r="G17" s="16">
        <v>21650704</v>
      </c>
      <c r="H17" s="17">
        <f t="shared" si="0"/>
        <v>0.58520663716682508</v>
      </c>
      <c r="I17" s="17">
        <f t="shared" si="1"/>
        <v>-75.289086805096886</v>
      </c>
      <c r="J17" s="17">
        <f t="shared" si="2"/>
        <v>-24.433206396882326</v>
      </c>
      <c r="K17" s="17">
        <f t="shared" si="3"/>
        <v>-30.858941237714561</v>
      </c>
      <c r="L17" s="17">
        <f t="shared" si="4"/>
        <v>-24.231336151462685</v>
      </c>
      <c r="M17" s="9"/>
      <c r="N17" s="9"/>
      <c r="O17" s="9"/>
    </row>
    <row r="18" spans="1:15" ht="15.75" x14ac:dyDescent="0.25">
      <c r="A18" s="9"/>
      <c r="B18" s="9"/>
      <c r="C18" s="9"/>
      <c r="D18" s="9"/>
      <c r="E18" s="9"/>
      <c r="F18" s="9"/>
      <c r="G18" s="55">
        <f>SUM(G13:G17)</f>
        <v>3699668224</v>
      </c>
      <c r="H18" s="9"/>
      <c r="I18" s="9"/>
      <c r="J18" s="9"/>
      <c r="K18" s="9"/>
      <c r="L18" s="9"/>
      <c r="M18" s="9"/>
      <c r="N18" s="9"/>
      <c r="O18" s="9"/>
    </row>
    <row r="19" spans="1:15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.75" x14ac:dyDescent="0.25">
      <c r="A20" s="24" t="s">
        <v>329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"/>
      <c r="M20" s="9"/>
      <c r="N20" s="9"/>
      <c r="O20" s="9"/>
    </row>
    <row r="21" spans="1:15" ht="15.75" x14ac:dyDescent="0.25">
      <c r="A21" s="25"/>
      <c r="B21" s="25"/>
      <c r="C21" s="25"/>
      <c r="D21" s="25"/>
      <c r="E21" s="25"/>
      <c r="F21" s="25"/>
      <c r="G21" s="37"/>
      <c r="H21" s="25"/>
      <c r="I21" s="25"/>
      <c r="J21" s="25"/>
      <c r="K21" s="25"/>
      <c r="L21" s="25"/>
      <c r="M21" s="25"/>
      <c r="N21" s="25"/>
      <c r="O21" s="25"/>
    </row>
    <row r="22" spans="1:15" x14ac:dyDescent="0.25">
      <c r="G22" s="1"/>
    </row>
    <row r="23" spans="1:15" x14ac:dyDescent="0.25">
      <c r="G23" s="1"/>
    </row>
    <row r="24" spans="1:15" x14ac:dyDescent="0.25">
      <c r="G24" s="1"/>
    </row>
    <row r="25" spans="1:15" x14ac:dyDescent="0.25">
      <c r="G25" s="4">
        <f>SUM(G13:G17)</f>
        <v>3699668224</v>
      </c>
    </row>
  </sheetData>
  <mergeCells count="9">
    <mergeCell ref="A20:K20"/>
    <mergeCell ref="A10:O10"/>
    <mergeCell ref="D11:E11"/>
    <mergeCell ref="B11:C11"/>
    <mergeCell ref="F11:G11"/>
    <mergeCell ref="H11:H12"/>
    <mergeCell ref="I11:J11"/>
    <mergeCell ref="K11:L11"/>
    <mergeCell ref="A11:A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K127"/>
  <sheetViews>
    <sheetView showGridLines="0" tabSelected="1" workbookViewId="0">
      <selection activeCell="A10" sqref="A10:I127"/>
    </sheetView>
  </sheetViews>
  <sheetFormatPr defaultRowHeight="15" x14ac:dyDescent="0.25"/>
  <cols>
    <col min="1" max="1" width="37.42578125" bestFit="1" customWidth="1"/>
    <col min="2" max="5" width="17.28515625" bestFit="1" customWidth="1"/>
    <col min="6" max="7" width="9.42578125" bestFit="1" customWidth="1"/>
  </cols>
  <sheetData>
    <row r="10" spans="1:9" ht="15.75" x14ac:dyDescent="0.25">
      <c r="A10" s="44" t="s">
        <v>333</v>
      </c>
      <c r="B10" s="44"/>
      <c r="C10" s="44"/>
      <c r="D10" s="44"/>
      <c r="E10" s="44"/>
      <c r="F10" s="44"/>
      <c r="G10" s="44"/>
      <c r="H10" s="44"/>
      <c r="I10" s="44"/>
    </row>
    <row r="11" spans="1:9" ht="15.75" x14ac:dyDescent="0.25">
      <c r="A11" s="45" t="s">
        <v>27</v>
      </c>
      <c r="B11" s="11">
        <v>2025</v>
      </c>
      <c r="C11" s="11"/>
      <c r="D11" s="11" t="s">
        <v>311</v>
      </c>
      <c r="E11" s="11"/>
      <c r="F11" s="27" t="s">
        <v>315</v>
      </c>
      <c r="G11" s="28"/>
      <c r="H11" s="9"/>
      <c r="I11" s="9"/>
    </row>
    <row r="12" spans="1:9" ht="15.75" x14ac:dyDescent="0.25">
      <c r="A12" s="45"/>
      <c r="B12" s="14" t="s">
        <v>11</v>
      </c>
      <c r="C12" s="14" t="s">
        <v>12</v>
      </c>
      <c r="D12" s="14" t="s">
        <v>11</v>
      </c>
      <c r="E12" s="14" t="s">
        <v>12</v>
      </c>
      <c r="F12" s="14" t="s">
        <v>11</v>
      </c>
      <c r="G12" s="14" t="s">
        <v>12</v>
      </c>
      <c r="H12" s="9"/>
      <c r="I12" s="9"/>
    </row>
    <row r="13" spans="1:9" ht="15.75" x14ac:dyDescent="0.25">
      <c r="A13" s="15" t="s">
        <v>63</v>
      </c>
      <c r="B13" s="16">
        <v>44078506237</v>
      </c>
      <c r="C13" s="16">
        <v>27762933660</v>
      </c>
      <c r="D13" s="16">
        <v>48560391446</v>
      </c>
      <c r="E13" s="16">
        <v>28805957217</v>
      </c>
      <c r="F13" s="46">
        <f>D13/B13*100-100</f>
        <v>10.167960740098422</v>
      </c>
      <c r="G13" s="46">
        <f>E13/C13*100-100</f>
        <v>3.7568924443412044</v>
      </c>
      <c r="H13" s="9"/>
      <c r="I13" s="9"/>
    </row>
    <row r="14" spans="1:9" ht="15.75" x14ac:dyDescent="0.25">
      <c r="A14" s="15" t="s">
        <v>88</v>
      </c>
      <c r="B14" s="16">
        <v>12920050819</v>
      </c>
      <c r="C14" s="16">
        <v>15917043867</v>
      </c>
      <c r="D14" s="16">
        <v>10511155168</v>
      </c>
      <c r="E14" s="16">
        <v>16434746075</v>
      </c>
      <c r="F14" s="46">
        <f t="shared" ref="F14:F77" si="0">D14/B14*100-100</f>
        <v>-18.644629845089469</v>
      </c>
      <c r="G14" s="46">
        <f t="shared" ref="G14:G77" si="1">E14/C14*100-100</f>
        <v>3.2525022380149693</v>
      </c>
      <c r="H14" s="9"/>
      <c r="I14" s="9"/>
    </row>
    <row r="15" spans="1:9" ht="15.75" x14ac:dyDescent="0.25">
      <c r="A15" s="15" t="s">
        <v>47</v>
      </c>
      <c r="B15" s="16">
        <v>13779295507</v>
      </c>
      <c r="C15" s="16">
        <v>13472333293</v>
      </c>
      <c r="D15" s="16">
        <v>14369891484</v>
      </c>
      <c r="E15" s="16">
        <v>14559233128</v>
      </c>
      <c r="F15" s="46">
        <f t="shared" si="0"/>
        <v>4.286111555557909</v>
      </c>
      <c r="G15" s="46">
        <f t="shared" si="1"/>
        <v>8.067643602350131</v>
      </c>
      <c r="H15" s="9"/>
      <c r="I15" s="9"/>
    </row>
    <row r="16" spans="1:9" ht="15.75" x14ac:dyDescent="0.25">
      <c r="A16" s="15" t="s">
        <v>91</v>
      </c>
      <c r="B16" s="16">
        <v>6155355198</v>
      </c>
      <c r="C16" s="16">
        <v>7898683273</v>
      </c>
      <c r="D16" s="16">
        <v>11202002151</v>
      </c>
      <c r="E16" s="16">
        <v>14220481220</v>
      </c>
      <c r="F16" s="46">
        <f t="shared" si="0"/>
        <v>81.987907938111476</v>
      </c>
      <c r="G16" s="46">
        <f t="shared" si="1"/>
        <v>80.036098783828265</v>
      </c>
      <c r="H16" s="9"/>
      <c r="I16" s="9"/>
    </row>
    <row r="17" spans="1:9" ht="15.75" x14ac:dyDescent="0.25">
      <c r="A17" s="15" t="s">
        <v>73</v>
      </c>
      <c r="B17" s="16">
        <v>5476635807</v>
      </c>
      <c r="C17" s="16">
        <v>11363516845</v>
      </c>
      <c r="D17" s="16">
        <v>5613279254</v>
      </c>
      <c r="E17" s="16">
        <v>11620044489</v>
      </c>
      <c r="F17" s="46">
        <f t="shared" si="0"/>
        <v>2.4950252639649477</v>
      </c>
      <c r="G17" s="46">
        <f t="shared" si="1"/>
        <v>2.25746701042533</v>
      </c>
      <c r="H17" s="9"/>
      <c r="I17" s="9"/>
    </row>
    <row r="18" spans="1:9" ht="15.75" x14ac:dyDescent="0.25">
      <c r="A18" s="15" t="s">
        <v>65</v>
      </c>
      <c r="B18" s="16">
        <v>6483272848</v>
      </c>
      <c r="C18" s="16">
        <v>10395447952</v>
      </c>
      <c r="D18" s="16">
        <v>6545763854</v>
      </c>
      <c r="E18" s="16">
        <v>10650562315</v>
      </c>
      <c r="F18" s="46">
        <f t="shared" si="0"/>
        <v>0.9638805502266905</v>
      </c>
      <c r="G18" s="46">
        <f t="shared" si="1"/>
        <v>2.4540968718035572</v>
      </c>
      <c r="H18" s="9"/>
      <c r="I18" s="9"/>
    </row>
    <row r="19" spans="1:9" ht="15.75" x14ac:dyDescent="0.25">
      <c r="A19" s="15" t="s">
        <v>64</v>
      </c>
      <c r="B19" s="16">
        <v>7080174318</v>
      </c>
      <c r="C19" s="16">
        <v>10692883224</v>
      </c>
      <c r="D19" s="16">
        <v>7399177516</v>
      </c>
      <c r="E19" s="16">
        <v>10362176568</v>
      </c>
      <c r="F19" s="46">
        <f t="shared" si="0"/>
        <v>4.5055839541830807</v>
      </c>
      <c r="G19" s="46">
        <f t="shared" si="1"/>
        <v>-3.0927734743958979</v>
      </c>
      <c r="H19" s="9"/>
      <c r="I19" s="9"/>
    </row>
    <row r="20" spans="1:9" ht="15.75" x14ac:dyDescent="0.25">
      <c r="A20" s="15" t="s">
        <v>5</v>
      </c>
      <c r="B20" s="16">
        <v>5518360714</v>
      </c>
      <c r="C20" s="16">
        <v>10445276316</v>
      </c>
      <c r="D20" s="16">
        <v>5800629787</v>
      </c>
      <c r="E20" s="16">
        <v>10320136000</v>
      </c>
      <c r="F20" s="46">
        <f t="shared" si="0"/>
        <v>5.1150892018328591</v>
      </c>
      <c r="G20" s="46">
        <f t="shared" si="1"/>
        <v>-1.1980565397615237</v>
      </c>
      <c r="H20" s="9"/>
      <c r="I20" s="9"/>
    </row>
    <row r="21" spans="1:9" ht="15.75" x14ac:dyDescent="0.25">
      <c r="A21" s="15" t="s">
        <v>4</v>
      </c>
      <c r="B21" s="16">
        <v>3554002922</v>
      </c>
      <c r="C21" s="16">
        <v>9318900126</v>
      </c>
      <c r="D21" s="16">
        <v>3492962580</v>
      </c>
      <c r="E21" s="16">
        <v>9478004959</v>
      </c>
      <c r="F21" s="46">
        <f t="shared" si="0"/>
        <v>-1.7175096177368943</v>
      </c>
      <c r="G21" s="46">
        <f t="shared" si="1"/>
        <v>1.7073348876880203</v>
      </c>
      <c r="H21" s="9"/>
      <c r="I21" s="9"/>
    </row>
    <row r="22" spans="1:9" ht="15.75" x14ac:dyDescent="0.25">
      <c r="A22" s="15" t="s">
        <v>71</v>
      </c>
      <c r="B22" s="16">
        <v>7123658250</v>
      </c>
      <c r="C22" s="16">
        <v>7627112857</v>
      </c>
      <c r="D22" s="16">
        <v>6297196897</v>
      </c>
      <c r="E22" s="16">
        <v>8389819729</v>
      </c>
      <c r="F22" s="46">
        <f t="shared" si="0"/>
        <v>-11.601642358404831</v>
      </c>
      <c r="G22" s="46">
        <f t="shared" si="1"/>
        <v>9.9999421314449677</v>
      </c>
      <c r="H22" s="9"/>
      <c r="I22" s="9"/>
    </row>
    <row r="23" spans="1:9" ht="15.75" x14ac:dyDescent="0.25">
      <c r="A23" s="15" t="s">
        <v>75</v>
      </c>
      <c r="B23" s="16">
        <v>4599342773</v>
      </c>
      <c r="C23" s="16">
        <v>7748737530</v>
      </c>
      <c r="D23" s="16">
        <v>4411247056</v>
      </c>
      <c r="E23" s="16">
        <v>7677274635</v>
      </c>
      <c r="F23" s="46">
        <f t="shared" si="0"/>
        <v>-4.0896216325558044</v>
      </c>
      <c r="G23" s="46">
        <f t="shared" si="1"/>
        <v>-0.92225210524068757</v>
      </c>
      <c r="H23" s="9"/>
      <c r="I23" s="9"/>
    </row>
    <row r="24" spans="1:9" ht="15.75" x14ac:dyDescent="0.25">
      <c r="A24" s="15" t="s">
        <v>72</v>
      </c>
      <c r="B24" s="16">
        <v>10803547631</v>
      </c>
      <c r="C24" s="16">
        <v>7627947361</v>
      </c>
      <c r="D24" s="16">
        <v>11104539317</v>
      </c>
      <c r="E24" s="16">
        <v>7473998513</v>
      </c>
      <c r="F24" s="46">
        <f t="shared" si="0"/>
        <v>2.7860448834077829</v>
      </c>
      <c r="G24" s="46">
        <f t="shared" si="1"/>
        <v>-2.0182211637577154</v>
      </c>
      <c r="H24" s="9"/>
      <c r="I24" s="9"/>
    </row>
    <row r="25" spans="1:9" ht="15.75" x14ac:dyDescent="0.25">
      <c r="A25" s="15" t="s">
        <v>60</v>
      </c>
      <c r="B25" s="16">
        <v>4859890180</v>
      </c>
      <c r="C25" s="16">
        <v>6507886959</v>
      </c>
      <c r="D25" s="16">
        <v>4499959792</v>
      </c>
      <c r="E25" s="16">
        <v>7443405777</v>
      </c>
      <c r="F25" s="46">
        <f t="shared" si="0"/>
        <v>-7.4061424161646414</v>
      </c>
      <c r="G25" s="46">
        <f t="shared" si="1"/>
        <v>14.375154699118369</v>
      </c>
      <c r="H25" s="9"/>
      <c r="I25" s="9"/>
    </row>
    <row r="26" spans="1:9" ht="15.75" x14ac:dyDescent="0.25">
      <c r="A26" s="15" t="s">
        <v>77</v>
      </c>
      <c r="B26" s="16">
        <v>5136889458</v>
      </c>
      <c r="C26" s="16">
        <v>6755971109</v>
      </c>
      <c r="D26" s="16">
        <v>5163464158</v>
      </c>
      <c r="E26" s="16">
        <v>6962436314</v>
      </c>
      <c r="F26" s="46">
        <f t="shared" si="0"/>
        <v>0.51733057947380701</v>
      </c>
      <c r="G26" s="46">
        <f t="shared" si="1"/>
        <v>3.0560403777475642</v>
      </c>
      <c r="H26" s="9"/>
      <c r="I26" s="9"/>
    </row>
    <row r="27" spans="1:9" ht="15.75" x14ac:dyDescent="0.25">
      <c r="A27" s="15" t="s">
        <v>3</v>
      </c>
      <c r="B27" s="16">
        <v>3177796150</v>
      </c>
      <c r="C27" s="16">
        <v>6609017523</v>
      </c>
      <c r="D27" s="16">
        <v>3005217631</v>
      </c>
      <c r="E27" s="16">
        <v>6726540494</v>
      </c>
      <c r="F27" s="46">
        <f t="shared" si="0"/>
        <v>-5.430761158169318</v>
      </c>
      <c r="G27" s="46">
        <f t="shared" si="1"/>
        <v>1.77822150706983</v>
      </c>
      <c r="H27" s="9"/>
      <c r="I27" s="9"/>
    </row>
    <row r="28" spans="1:9" ht="15.75" x14ac:dyDescent="0.25">
      <c r="A28" s="15" t="s">
        <v>115</v>
      </c>
      <c r="B28" s="47">
        <v>9518947849</v>
      </c>
      <c r="C28" s="47">
        <v>7564860955</v>
      </c>
      <c r="D28" s="47">
        <v>8965248780</v>
      </c>
      <c r="E28" s="47">
        <v>6658059570</v>
      </c>
      <c r="F28" s="46">
        <f t="shared" si="0"/>
        <v>-5.8168095653362286</v>
      </c>
      <c r="G28" s="46">
        <f t="shared" si="1"/>
        <v>-11.987019859243404</v>
      </c>
      <c r="H28" s="9"/>
      <c r="I28" s="9"/>
    </row>
    <row r="29" spans="1:9" ht="15.75" x14ac:dyDescent="0.25">
      <c r="A29" s="15" t="s">
        <v>104</v>
      </c>
      <c r="B29" s="16">
        <v>12311372493</v>
      </c>
      <c r="C29" s="16">
        <v>7732855161</v>
      </c>
      <c r="D29" s="16">
        <v>13674375273</v>
      </c>
      <c r="E29" s="16">
        <v>6541700318</v>
      </c>
      <c r="F29" s="46">
        <f t="shared" si="0"/>
        <v>11.071087165748381</v>
      </c>
      <c r="G29" s="46">
        <f t="shared" si="1"/>
        <v>-15.403816807632566</v>
      </c>
      <c r="H29" s="9"/>
      <c r="I29" s="9"/>
    </row>
    <row r="30" spans="1:9" ht="15.75" x14ac:dyDescent="0.25">
      <c r="A30" s="15" t="s">
        <v>105</v>
      </c>
      <c r="B30" s="47">
        <v>5892676132</v>
      </c>
      <c r="C30" s="47">
        <v>5282097352</v>
      </c>
      <c r="D30" s="47">
        <v>4133392597</v>
      </c>
      <c r="E30" s="47">
        <v>5698853357</v>
      </c>
      <c r="F30" s="46">
        <f t="shared" si="0"/>
        <v>-29.855425541652693</v>
      </c>
      <c r="G30" s="46">
        <f t="shared" si="1"/>
        <v>7.889972055176159</v>
      </c>
      <c r="H30" s="9"/>
      <c r="I30" s="9"/>
    </row>
    <row r="31" spans="1:9" ht="15.75" x14ac:dyDescent="0.25">
      <c r="A31" s="15" t="s">
        <v>2</v>
      </c>
      <c r="B31" s="16">
        <v>2949522944</v>
      </c>
      <c r="C31" s="16">
        <v>5062307369</v>
      </c>
      <c r="D31" s="16">
        <v>2805085233</v>
      </c>
      <c r="E31" s="16">
        <v>5342376175</v>
      </c>
      <c r="F31" s="46">
        <f t="shared" si="0"/>
        <v>-4.8969855038361061</v>
      </c>
      <c r="G31" s="46">
        <f t="shared" si="1"/>
        <v>5.5324338406445719</v>
      </c>
      <c r="H31" s="9"/>
      <c r="I31" s="9"/>
    </row>
    <row r="32" spans="1:9" ht="15.75" x14ac:dyDescent="0.25">
      <c r="A32" s="15" t="s">
        <v>50</v>
      </c>
      <c r="B32" s="16">
        <v>3016433482</v>
      </c>
      <c r="C32" s="16">
        <v>5279702180</v>
      </c>
      <c r="D32" s="16">
        <v>3406314866</v>
      </c>
      <c r="E32" s="16">
        <v>5275852590</v>
      </c>
      <c r="F32" s="46">
        <f t="shared" si="0"/>
        <v>12.925243879122277</v>
      </c>
      <c r="G32" s="46">
        <f t="shared" si="1"/>
        <v>-7.2913014195805204E-2</v>
      </c>
      <c r="H32" s="9"/>
      <c r="I32" s="9"/>
    </row>
    <row r="33" spans="1:9" ht="15.75" x14ac:dyDescent="0.25">
      <c r="A33" s="15" t="s">
        <v>106</v>
      </c>
      <c r="B33" s="16">
        <v>3347274950</v>
      </c>
      <c r="C33" s="16">
        <v>5692011687</v>
      </c>
      <c r="D33" s="16">
        <v>3641089848</v>
      </c>
      <c r="E33" s="16">
        <v>4872418049</v>
      </c>
      <c r="F33" s="46">
        <f t="shared" si="0"/>
        <v>8.7777341983812818</v>
      </c>
      <c r="G33" s="46">
        <f t="shared" si="1"/>
        <v>-14.399015375739168</v>
      </c>
      <c r="H33" s="9"/>
      <c r="I33" s="9"/>
    </row>
    <row r="34" spans="1:9" ht="15.75" x14ac:dyDescent="0.25">
      <c r="A34" s="15" t="s">
        <v>52</v>
      </c>
      <c r="B34" s="16">
        <v>2426945836</v>
      </c>
      <c r="C34" s="16">
        <v>3900998727</v>
      </c>
      <c r="D34" s="16">
        <v>2277754126</v>
      </c>
      <c r="E34" s="16">
        <v>4535928321</v>
      </c>
      <c r="F34" s="46">
        <f t="shared" si="0"/>
        <v>-6.1473028275691632</v>
      </c>
      <c r="G34" s="46">
        <f t="shared" si="1"/>
        <v>16.27607795935586</v>
      </c>
      <c r="H34" s="9"/>
      <c r="I34" s="9"/>
    </row>
    <row r="35" spans="1:9" ht="15.75" x14ac:dyDescent="0.25">
      <c r="A35" s="15" t="s">
        <v>76</v>
      </c>
      <c r="B35" s="16">
        <v>3014016324</v>
      </c>
      <c r="C35" s="16">
        <v>3029284028</v>
      </c>
      <c r="D35" s="16">
        <v>3342789751</v>
      </c>
      <c r="E35" s="16">
        <v>4424592918</v>
      </c>
      <c r="F35" s="46">
        <f t="shared" si="0"/>
        <v>10.908150177623256</v>
      </c>
      <c r="G35" s="46">
        <f t="shared" si="1"/>
        <v>46.060682230619818</v>
      </c>
      <c r="H35" s="9"/>
      <c r="I35" s="9"/>
    </row>
    <row r="36" spans="1:9" ht="15.75" x14ac:dyDescent="0.25">
      <c r="A36" s="15" t="s">
        <v>68</v>
      </c>
      <c r="B36" s="16">
        <v>3545761725</v>
      </c>
      <c r="C36" s="16">
        <v>4141470632</v>
      </c>
      <c r="D36" s="16">
        <v>3398514151</v>
      </c>
      <c r="E36" s="16">
        <v>4217950014</v>
      </c>
      <c r="F36" s="46">
        <f t="shared" si="0"/>
        <v>-4.1527769043758838</v>
      </c>
      <c r="G36" s="46">
        <f t="shared" si="1"/>
        <v>1.8466720833190351</v>
      </c>
      <c r="H36" s="9"/>
      <c r="I36" s="9"/>
    </row>
    <row r="37" spans="1:9" ht="15.75" x14ac:dyDescent="0.25">
      <c r="A37" s="15" t="s">
        <v>139</v>
      </c>
      <c r="B37" s="16">
        <v>2516473418</v>
      </c>
      <c r="C37" s="16">
        <v>2926016746</v>
      </c>
      <c r="D37" s="16">
        <v>3439519371</v>
      </c>
      <c r="E37" s="16">
        <v>3846054943</v>
      </c>
      <c r="F37" s="46">
        <f t="shared" si="0"/>
        <v>36.680139213773344</v>
      </c>
      <c r="G37" s="46">
        <f t="shared" si="1"/>
        <v>31.443367446810896</v>
      </c>
      <c r="H37" s="9"/>
      <c r="I37" s="9"/>
    </row>
    <row r="38" spans="1:9" ht="15.75" x14ac:dyDescent="0.25">
      <c r="A38" s="15" t="s">
        <v>83</v>
      </c>
      <c r="B38" s="47">
        <v>3394862884</v>
      </c>
      <c r="C38" s="47">
        <v>3842027658</v>
      </c>
      <c r="D38" s="47">
        <v>3373340515</v>
      </c>
      <c r="E38" s="47">
        <v>3840487073</v>
      </c>
      <c r="F38" s="46">
        <f t="shared" si="0"/>
        <v>-0.6339687267322347</v>
      </c>
      <c r="G38" s="46">
        <f t="shared" si="1"/>
        <v>-4.009822773639371E-2</v>
      </c>
      <c r="H38" s="9"/>
      <c r="I38" s="9"/>
    </row>
    <row r="39" spans="1:9" ht="15.75" x14ac:dyDescent="0.25">
      <c r="A39" s="20" t="s">
        <v>1</v>
      </c>
      <c r="B39" s="21">
        <v>3752582726</v>
      </c>
      <c r="C39" s="21">
        <v>3021381368</v>
      </c>
      <c r="D39" s="21">
        <v>4689364037</v>
      </c>
      <c r="E39" s="21">
        <v>3699668224</v>
      </c>
      <c r="F39" s="48">
        <f t="shared" si="0"/>
        <v>24.963641827519311</v>
      </c>
      <c r="G39" s="48">
        <f t="shared" si="1"/>
        <v>22.449561090958568</v>
      </c>
      <c r="H39" s="9"/>
      <c r="I39" s="9"/>
    </row>
    <row r="40" spans="1:9" ht="15.75" x14ac:dyDescent="0.25">
      <c r="A40" s="15" t="s">
        <v>49</v>
      </c>
      <c r="B40" s="16">
        <v>1893285884</v>
      </c>
      <c r="C40" s="16">
        <v>3497872239</v>
      </c>
      <c r="D40" s="16">
        <v>2094865431</v>
      </c>
      <c r="E40" s="16">
        <v>3636553215</v>
      </c>
      <c r="F40" s="46">
        <f t="shared" si="0"/>
        <v>10.647073889027098</v>
      </c>
      <c r="G40" s="46">
        <f t="shared" si="1"/>
        <v>3.9647238813858934</v>
      </c>
      <c r="H40" s="9"/>
      <c r="I40" s="9"/>
    </row>
    <row r="41" spans="1:9" ht="15.75" x14ac:dyDescent="0.25">
      <c r="A41" s="15" t="s">
        <v>79</v>
      </c>
      <c r="B41" s="16">
        <v>2621731467</v>
      </c>
      <c r="C41" s="16">
        <v>3783625808</v>
      </c>
      <c r="D41" s="16">
        <v>2350382313</v>
      </c>
      <c r="E41" s="16">
        <v>3602359662</v>
      </c>
      <c r="F41" s="46">
        <f t="shared" si="0"/>
        <v>-10.349997984747844</v>
      </c>
      <c r="G41" s="46">
        <f t="shared" si="1"/>
        <v>-4.7908053068233016</v>
      </c>
      <c r="H41" s="9"/>
      <c r="I41" s="9"/>
    </row>
    <row r="42" spans="1:9" ht="15.75" x14ac:dyDescent="0.25">
      <c r="A42" s="15" t="s">
        <v>69</v>
      </c>
      <c r="B42" s="16">
        <v>1718451285</v>
      </c>
      <c r="C42" s="16">
        <v>3156300249</v>
      </c>
      <c r="D42" s="16">
        <v>1768128548</v>
      </c>
      <c r="E42" s="16">
        <v>3472508880</v>
      </c>
      <c r="F42" s="46">
        <f t="shared" si="0"/>
        <v>2.8908159011327399</v>
      </c>
      <c r="G42" s="46">
        <f t="shared" si="1"/>
        <v>10.018331782604761</v>
      </c>
      <c r="H42" s="9"/>
      <c r="I42" s="9"/>
    </row>
    <row r="43" spans="1:9" ht="15.75" x14ac:dyDescent="0.25">
      <c r="A43" s="15" t="s">
        <v>67</v>
      </c>
      <c r="B43" s="16">
        <v>3611672750</v>
      </c>
      <c r="C43" s="16">
        <v>3128440095</v>
      </c>
      <c r="D43" s="16">
        <v>3786316300</v>
      </c>
      <c r="E43" s="16">
        <v>3283386261</v>
      </c>
      <c r="F43" s="46">
        <f t="shared" si="0"/>
        <v>4.8355308492443072</v>
      </c>
      <c r="G43" s="46">
        <f t="shared" si="1"/>
        <v>4.9528250915733167</v>
      </c>
      <c r="H43" s="9"/>
      <c r="I43" s="9"/>
    </row>
    <row r="44" spans="1:9" ht="15.75" x14ac:dyDescent="0.25">
      <c r="A44" s="15" t="s">
        <v>98</v>
      </c>
      <c r="B44" s="16">
        <v>1845147160</v>
      </c>
      <c r="C44" s="16">
        <v>2497052754</v>
      </c>
      <c r="D44" s="16">
        <v>2123998826</v>
      </c>
      <c r="E44" s="16">
        <v>3178047850</v>
      </c>
      <c r="F44" s="46">
        <f t="shared" si="0"/>
        <v>15.112706023946629</v>
      </c>
      <c r="G44" s="46">
        <f t="shared" si="1"/>
        <v>27.271954703765132</v>
      </c>
      <c r="H44" s="9"/>
      <c r="I44" s="9"/>
    </row>
    <row r="45" spans="1:9" ht="15.75" x14ac:dyDescent="0.25">
      <c r="A45" s="15" t="s">
        <v>142</v>
      </c>
      <c r="B45" s="16">
        <v>3770746441</v>
      </c>
      <c r="C45" s="16">
        <v>2709103763</v>
      </c>
      <c r="D45" s="16">
        <v>4890246609</v>
      </c>
      <c r="E45" s="16">
        <v>3177589898</v>
      </c>
      <c r="F45" s="46">
        <f t="shared" si="0"/>
        <v>29.689086378958677</v>
      </c>
      <c r="G45" s="46">
        <f t="shared" si="1"/>
        <v>17.293030314985387</v>
      </c>
      <c r="H45" s="9"/>
      <c r="I45" s="9"/>
    </row>
    <row r="46" spans="1:9" ht="15.75" x14ac:dyDescent="0.25">
      <c r="A46" s="15" t="s">
        <v>7</v>
      </c>
      <c r="B46" s="16">
        <v>3783424359</v>
      </c>
      <c r="C46" s="16">
        <v>2942136341</v>
      </c>
      <c r="D46" s="16">
        <v>4078753630</v>
      </c>
      <c r="E46" s="16">
        <v>3087357192</v>
      </c>
      <c r="F46" s="46">
        <f t="shared" si="0"/>
        <v>7.8058722198970827</v>
      </c>
      <c r="G46" s="46">
        <f t="shared" si="1"/>
        <v>4.9358980743442089</v>
      </c>
      <c r="H46" s="9"/>
      <c r="I46" s="9"/>
    </row>
    <row r="47" spans="1:9" ht="15.75" x14ac:dyDescent="0.25">
      <c r="A47" s="15" t="s">
        <v>61</v>
      </c>
      <c r="B47" s="16">
        <v>2138422837</v>
      </c>
      <c r="C47" s="16">
        <v>3130738295</v>
      </c>
      <c r="D47" s="16">
        <v>2021015911</v>
      </c>
      <c r="E47" s="16">
        <v>3056877585</v>
      </c>
      <c r="F47" s="46">
        <f t="shared" si="0"/>
        <v>-5.4903512985631409</v>
      </c>
      <c r="G47" s="46">
        <f t="shared" si="1"/>
        <v>-2.3592106091384437</v>
      </c>
      <c r="H47" s="9"/>
      <c r="I47" s="9"/>
    </row>
    <row r="48" spans="1:9" ht="15.75" x14ac:dyDescent="0.25">
      <c r="A48" s="15" t="s">
        <v>66</v>
      </c>
      <c r="B48" s="16">
        <v>5557137924</v>
      </c>
      <c r="C48" s="16">
        <v>2721296978</v>
      </c>
      <c r="D48" s="16">
        <v>5264076805</v>
      </c>
      <c r="E48" s="16">
        <v>2857313002</v>
      </c>
      <c r="F48" s="46">
        <f t="shared" si="0"/>
        <v>-5.2735980824650142</v>
      </c>
      <c r="G48" s="46">
        <f t="shared" si="1"/>
        <v>4.9982058224297106</v>
      </c>
      <c r="H48" s="9"/>
      <c r="I48" s="9"/>
    </row>
    <row r="49" spans="1:9" ht="15.75" x14ac:dyDescent="0.25">
      <c r="A49" s="15" t="s">
        <v>70</v>
      </c>
      <c r="B49" s="16">
        <v>4919466665</v>
      </c>
      <c r="C49" s="16">
        <v>3176449527</v>
      </c>
      <c r="D49" s="16">
        <v>2885165759</v>
      </c>
      <c r="E49" s="16">
        <v>2846319664</v>
      </c>
      <c r="F49" s="46">
        <f t="shared" si="0"/>
        <v>-41.3520620126003</v>
      </c>
      <c r="G49" s="46">
        <f t="shared" si="1"/>
        <v>-10.393046078455754</v>
      </c>
      <c r="H49" s="9"/>
      <c r="I49" s="9"/>
    </row>
    <row r="50" spans="1:9" ht="15.75" x14ac:dyDescent="0.25">
      <c r="A50" s="15" t="s">
        <v>92</v>
      </c>
      <c r="B50" s="16">
        <v>512322351</v>
      </c>
      <c r="C50" s="16">
        <v>2191048970</v>
      </c>
      <c r="D50" s="16">
        <v>485083692</v>
      </c>
      <c r="E50" s="16">
        <v>2821253248</v>
      </c>
      <c r="F50" s="46">
        <f t="shared" si="0"/>
        <v>-5.3167032331954687</v>
      </c>
      <c r="G50" s="46">
        <f t="shared" si="1"/>
        <v>28.762674254606026</v>
      </c>
      <c r="H50" s="9"/>
      <c r="I50" s="9"/>
    </row>
    <row r="51" spans="1:9" ht="15.75" x14ac:dyDescent="0.25">
      <c r="A51" s="15" t="s">
        <v>86</v>
      </c>
      <c r="B51" s="16">
        <v>1189085891</v>
      </c>
      <c r="C51" s="16">
        <v>2782300629</v>
      </c>
      <c r="D51" s="16">
        <v>1205886549</v>
      </c>
      <c r="E51" s="16">
        <v>2714750281</v>
      </c>
      <c r="F51" s="46">
        <f t="shared" si="0"/>
        <v>1.4129053357004153</v>
      </c>
      <c r="G51" s="46">
        <f t="shared" si="1"/>
        <v>-2.4278594230947164</v>
      </c>
      <c r="H51" s="9"/>
      <c r="I51" s="9"/>
    </row>
    <row r="52" spans="1:9" ht="15.75" x14ac:dyDescent="0.25">
      <c r="A52" s="15" t="s">
        <v>74</v>
      </c>
      <c r="B52" s="16">
        <v>692116331</v>
      </c>
      <c r="C52" s="16">
        <v>2655272139</v>
      </c>
      <c r="D52" s="16">
        <v>621266373</v>
      </c>
      <c r="E52" s="16">
        <v>2697881164</v>
      </c>
      <c r="F52" s="46">
        <f t="shared" si="0"/>
        <v>-10.236712359847502</v>
      </c>
      <c r="G52" s="46">
        <f t="shared" si="1"/>
        <v>1.6046952165154238</v>
      </c>
      <c r="H52" s="9"/>
      <c r="I52" s="9"/>
    </row>
    <row r="53" spans="1:9" ht="15.75" x14ac:dyDescent="0.25">
      <c r="A53" s="15" t="s">
        <v>110</v>
      </c>
      <c r="B53" s="16">
        <v>1501169384</v>
      </c>
      <c r="C53" s="16">
        <v>2686947599</v>
      </c>
      <c r="D53" s="16">
        <v>1074114955</v>
      </c>
      <c r="E53" s="16">
        <v>2690903809</v>
      </c>
      <c r="F53" s="46">
        <f t="shared" si="0"/>
        <v>-28.448117417774355</v>
      </c>
      <c r="G53" s="46">
        <f t="shared" si="1"/>
        <v>0.14723807793915</v>
      </c>
      <c r="H53" s="9"/>
      <c r="I53" s="9"/>
    </row>
    <row r="54" spans="1:9" ht="15.75" x14ac:dyDescent="0.25">
      <c r="A54" s="15" t="s">
        <v>82</v>
      </c>
      <c r="B54" s="16">
        <v>1184164145</v>
      </c>
      <c r="C54" s="16">
        <v>2655441916</v>
      </c>
      <c r="D54" s="16">
        <v>1101632315</v>
      </c>
      <c r="E54" s="16">
        <v>2592078579</v>
      </c>
      <c r="F54" s="46">
        <f t="shared" si="0"/>
        <v>-6.9696275088619473</v>
      </c>
      <c r="G54" s="46">
        <f t="shared" si="1"/>
        <v>-2.3861691953498507</v>
      </c>
      <c r="H54" s="9"/>
      <c r="I54" s="9"/>
    </row>
    <row r="55" spans="1:9" ht="15.75" x14ac:dyDescent="0.25">
      <c r="A55" s="15" t="s">
        <v>119</v>
      </c>
      <c r="B55" s="16">
        <v>2507494039</v>
      </c>
      <c r="C55" s="16">
        <v>2306334415</v>
      </c>
      <c r="D55" s="16">
        <v>2504294136</v>
      </c>
      <c r="E55" s="16">
        <v>2590685996</v>
      </c>
      <c r="F55" s="46">
        <f t="shared" si="0"/>
        <v>-0.12761358353124308</v>
      </c>
      <c r="G55" s="46">
        <f t="shared" si="1"/>
        <v>12.329156567695748</v>
      </c>
      <c r="H55" s="9"/>
      <c r="I55" s="9"/>
    </row>
    <row r="56" spans="1:9" ht="15.75" x14ac:dyDescent="0.25">
      <c r="A56" s="15" t="s">
        <v>84</v>
      </c>
      <c r="B56" s="16">
        <v>1709862863</v>
      </c>
      <c r="C56" s="16">
        <v>2615774891</v>
      </c>
      <c r="D56" s="16">
        <v>1718871069</v>
      </c>
      <c r="E56" s="16">
        <v>2588622196</v>
      </c>
      <c r="F56" s="46">
        <f t="shared" si="0"/>
        <v>0.52683792337562352</v>
      </c>
      <c r="G56" s="46">
        <f t="shared" si="1"/>
        <v>-1.0380363804784309</v>
      </c>
      <c r="H56" s="9"/>
      <c r="I56" s="9"/>
    </row>
    <row r="57" spans="1:9" ht="15.75" x14ac:dyDescent="0.25">
      <c r="A57" s="15" t="s">
        <v>8</v>
      </c>
      <c r="B57" s="16">
        <v>1445290794</v>
      </c>
      <c r="C57" s="16">
        <v>2338040421</v>
      </c>
      <c r="D57" s="16">
        <v>1158654930</v>
      </c>
      <c r="E57" s="16">
        <v>2424879159</v>
      </c>
      <c r="F57" s="46">
        <f t="shared" si="0"/>
        <v>-19.832400869772641</v>
      </c>
      <c r="G57" s="46">
        <f t="shared" si="1"/>
        <v>3.7141675233680616</v>
      </c>
      <c r="H57" s="9"/>
      <c r="I57" s="9"/>
    </row>
    <row r="58" spans="1:9" ht="15.75" x14ac:dyDescent="0.25">
      <c r="A58" s="15" t="s">
        <v>58</v>
      </c>
      <c r="B58" s="16">
        <v>3486694218</v>
      </c>
      <c r="C58" s="16">
        <v>1977393366</v>
      </c>
      <c r="D58" s="16">
        <v>3764906517</v>
      </c>
      <c r="E58" s="16">
        <v>2327556646</v>
      </c>
      <c r="F58" s="46">
        <f t="shared" si="0"/>
        <v>7.9792571876172502</v>
      </c>
      <c r="G58" s="46">
        <f t="shared" si="1"/>
        <v>17.708326831718523</v>
      </c>
      <c r="H58" s="9"/>
      <c r="I58" s="9"/>
    </row>
    <row r="59" spans="1:9" ht="15.75" x14ac:dyDescent="0.25">
      <c r="A59" s="15" t="s">
        <v>95</v>
      </c>
      <c r="B59" s="16">
        <v>1563051055</v>
      </c>
      <c r="C59" s="16">
        <v>2199947929</v>
      </c>
      <c r="D59" s="16">
        <v>1439014384</v>
      </c>
      <c r="E59" s="16">
        <v>2180924062</v>
      </c>
      <c r="F59" s="46">
        <f t="shared" si="0"/>
        <v>-7.9355482729257432</v>
      </c>
      <c r="G59" s="46">
        <f t="shared" si="1"/>
        <v>-0.86474169452944238</v>
      </c>
      <c r="H59" s="9"/>
      <c r="I59" s="9"/>
    </row>
    <row r="60" spans="1:9" ht="15.75" x14ac:dyDescent="0.25">
      <c r="A60" s="15" t="s">
        <v>107</v>
      </c>
      <c r="B60" s="16">
        <v>445053671</v>
      </c>
      <c r="C60" s="16">
        <v>1790166282</v>
      </c>
      <c r="D60" s="16">
        <v>365469029</v>
      </c>
      <c r="E60" s="16">
        <v>2136311834</v>
      </c>
      <c r="F60" s="46">
        <f t="shared" si="0"/>
        <v>-17.882032479628734</v>
      </c>
      <c r="G60" s="46">
        <f t="shared" si="1"/>
        <v>19.335944123206318</v>
      </c>
      <c r="H60" s="9"/>
      <c r="I60" s="9"/>
    </row>
    <row r="61" spans="1:9" ht="15.75" x14ac:dyDescent="0.25">
      <c r="A61" s="15" t="s">
        <v>117</v>
      </c>
      <c r="B61" s="16">
        <v>1449050161</v>
      </c>
      <c r="C61" s="16">
        <v>1867130893</v>
      </c>
      <c r="D61" s="16">
        <v>1566806167</v>
      </c>
      <c r="E61" s="16">
        <v>2045244410</v>
      </c>
      <c r="F61" s="46">
        <f t="shared" si="0"/>
        <v>8.1264271706602358</v>
      </c>
      <c r="G61" s="46">
        <f t="shared" si="1"/>
        <v>9.5394231688715365</v>
      </c>
      <c r="H61" s="9"/>
      <c r="I61" s="9"/>
    </row>
    <row r="62" spans="1:9" ht="15.75" x14ac:dyDescent="0.25">
      <c r="A62" s="15" t="s">
        <v>85</v>
      </c>
      <c r="B62" s="16">
        <v>501444456</v>
      </c>
      <c r="C62" s="16">
        <v>1080298640</v>
      </c>
      <c r="D62" s="16">
        <v>458315731</v>
      </c>
      <c r="E62" s="16">
        <v>1889566861</v>
      </c>
      <c r="F62" s="46">
        <f t="shared" si="0"/>
        <v>-8.6008977632409938</v>
      </c>
      <c r="G62" s="46">
        <f t="shared" si="1"/>
        <v>74.911528260370659</v>
      </c>
      <c r="H62" s="9"/>
      <c r="I62" s="9"/>
    </row>
    <row r="63" spans="1:9" ht="15.75" x14ac:dyDescent="0.25">
      <c r="A63" s="15" t="s">
        <v>97</v>
      </c>
      <c r="B63" s="16">
        <v>813244399</v>
      </c>
      <c r="C63" s="16">
        <v>1673598180</v>
      </c>
      <c r="D63" s="16">
        <v>787539733</v>
      </c>
      <c r="E63" s="16">
        <v>1780499133</v>
      </c>
      <c r="F63" s="46">
        <f t="shared" si="0"/>
        <v>-3.1607553684486049</v>
      </c>
      <c r="G63" s="46">
        <f t="shared" si="1"/>
        <v>6.3874921876408735</v>
      </c>
      <c r="H63" s="9"/>
      <c r="I63" s="9"/>
    </row>
    <row r="64" spans="1:9" ht="15.75" x14ac:dyDescent="0.25">
      <c r="A64" s="15" t="s">
        <v>90</v>
      </c>
      <c r="B64" s="16">
        <v>1151404111</v>
      </c>
      <c r="C64" s="16">
        <v>1745415997</v>
      </c>
      <c r="D64" s="16">
        <v>1133805957</v>
      </c>
      <c r="E64" s="16">
        <v>1768661089</v>
      </c>
      <c r="F64" s="46">
        <f t="shared" si="0"/>
        <v>-1.5284081263802136</v>
      </c>
      <c r="G64" s="46">
        <f t="shared" si="1"/>
        <v>1.3317794749190739</v>
      </c>
      <c r="H64" s="9"/>
      <c r="I64" s="9"/>
    </row>
    <row r="65" spans="1:9" ht="15.75" x14ac:dyDescent="0.25">
      <c r="A65" s="15" t="s">
        <v>48</v>
      </c>
      <c r="B65" s="16">
        <v>1140386551</v>
      </c>
      <c r="C65" s="16">
        <v>1800027163</v>
      </c>
      <c r="D65" s="16">
        <v>1198024609</v>
      </c>
      <c r="E65" s="16">
        <v>1752452168</v>
      </c>
      <c r="F65" s="46">
        <f t="shared" si="0"/>
        <v>5.0542562036931571</v>
      </c>
      <c r="G65" s="46">
        <f t="shared" si="1"/>
        <v>-2.6430153932071505</v>
      </c>
      <c r="H65" s="9"/>
      <c r="I65" s="9"/>
    </row>
    <row r="66" spans="1:9" ht="15.75" x14ac:dyDescent="0.25">
      <c r="A66" s="15" t="s">
        <v>81</v>
      </c>
      <c r="B66" s="16">
        <v>904721524</v>
      </c>
      <c r="C66" s="16">
        <v>3559157192</v>
      </c>
      <c r="D66" s="16">
        <v>1414303053</v>
      </c>
      <c r="E66" s="16">
        <v>1693747861</v>
      </c>
      <c r="F66" s="46">
        <f t="shared" si="0"/>
        <v>56.324682842407981</v>
      </c>
      <c r="G66" s="46">
        <f t="shared" si="1"/>
        <v>-52.411546621006899</v>
      </c>
      <c r="H66" s="9"/>
      <c r="I66" s="9"/>
    </row>
    <row r="67" spans="1:9" ht="15.75" x14ac:dyDescent="0.25">
      <c r="A67" s="15" t="s">
        <v>51</v>
      </c>
      <c r="B67" s="16">
        <v>701995145</v>
      </c>
      <c r="C67" s="16">
        <v>1727556786</v>
      </c>
      <c r="D67" s="16">
        <v>661958704</v>
      </c>
      <c r="E67" s="16">
        <v>1677489679</v>
      </c>
      <c r="F67" s="46">
        <f t="shared" si="0"/>
        <v>-5.7032361669680682</v>
      </c>
      <c r="G67" s="46">
        <f t="shared" si="1"/>
        <v>-2.8981453695612487</v>
      </c>
      <c r="H67" s="9"/>
      <c r="I67" s="9"/>
    </row>
    <row r="68" spans="1:9" ht="15.75" x14ac:dyDescent="0.25">
      <c r="A68" s="15" t="s">
        <v>80</v>
      </c>
      <c r="B68" s="16">
        <v>713519320</v>
      </c>
      <c r="C68" s="16">
        <v>571388544</v>
      </c>
      <c r="D68" s="16">
        <v>672235936</v>
      </c>
      <c r="E68" s="16">
        <v>1671503335</v>
      </c>
      <c r="F68" s="46">
        <f t="shared" si="0"/>
        <v>-5.7858817333775932</v>
      </c>
      <c r="G68" s="46">
        <f t="shared" si="1"/>
        <v>192.53357501686276</v>
      </c>
      <c r="H68" s="9"/>
      <c r="I68" s="9"/>
    </row>
    <row r="69" spans="1:9" ht="15.75" x14ac:dyDescent="0.25">
      <c r="A69" s="15" t="s">
        <v>94</v>
      </c>
      <c r="B69" s="16">
        <v>822517581</v>
      </c>
      <c r="C69" s="16">
        <v>1609802040</v>
      </c>
      <c r="D69" s="16">
        <v>769058402</v>
      </c>
      <c r="E69" s="16">
        <v>1659045543</v>
      </c>
      <c r="F69" s="46">
        <f t="shared" si="0"/>
        <v>-6.4994573046092654</v>
      </c>
      <c r="G69" s="46">
        <f t="shared" si="1"/>
        <v>3.0589787921998095</v>
      </c>
      <c r="H69" s="9"/>
      <c r="I69" s="9"/>
    </row>
    <row r="70" spans="1:9" ht="15.75" x14ac:dyDescent="0.25">
      <c r="A70" s="15" t="s">
        <v>6</v>
      </c>
      <c r="B70" s="16">
        <v>618526422</v>
      </c>
      <c r="C70" s="16">
        <v>1350545285</v>
      </c>
      <c r="D70" s="16">
        <v>580721690</v>
      </c>
      <c r="E70" s="16">
        <v>1426953137</v>
      </c>
      <c r="F70" s="46">
        <f t="shared" si="0"/>
        <v>-6.1120641989324724</v>
      </c>
      <c r="G70" s="46">
        <f t="shared" si="1"/>
        <v>5.6575557183186334</v>
      </c>
      <c r="H70" s="9"/>
      <c r="I70" s="9"/>
    </row>
    <row r="71" spans="1:9" ht="15.75" x14ac:dyDescent="0.25">
      <c r="A71" s="15" t="s">
        <v>9</v>
      </c>
      <c r="B71" s="16">
        <v>845384600</v>
      </c>
      <c r="C71" s="16">
        <v>1494870597</v>
      </c>
      <c r="D71" s="16">
        <v>781866672</v>
      </c>
      <c r="E71" s="16">
        <v>1368749239</v>
      </c>
      <c r="F71" s="46">
        <f t="shared" si="0"/>
        <v>-7.5134948046131882</v>
      </c>
      <c r="G71" s="46">
        <f t="shared" si="1"/>
        <v>-8.4369415154133236</v>
      </c>
      <c r="H71" s="9"/>
      <c r="I71" s="9"/>
    </row>
    <row r="72" spans="1:9" ht="15.75" x14ac:dyDescent="0.25">
      <c r="A72" s="15" t="s">
        <v>116</v>
      </c>
      <c r="B72" s="16">
        <v>1173715615</v>
      </c>
      <c r="C72" s="16">
        <v>1120299497</v>
      </c>
      <c r="D72" s="16">
        <v>1622747261</v>
      </c>
      <c r="E72" s="16">
        <v>1240553907</v>
      </c>
      <c r="F72" s="46">
        <f t="shared" si="0"/>
        <v>38.257278020451309</v>
      </c>
      <c r="G72" s="46">
        <f t="shared" si="1"/>
        <v>10.73413050010501</v>
      </c>
      <c r="H72" s="9"/>
      <c r="I72" s="9"/>
    </row>
    <row r="73" spans="1:9" ht="15.75" x14ac:dyDescent="0.25">
      <c r="A73" s="15" t="s">
        <v>100</v>
      </c>
      <c r="B73" s="16">
        <v>840451339</v>
      </c>
      <c r="C73" s="16">
        <v>1264931806</v>
      </c>
      <c r="D73" s="16">
        <v>1069247810</v>
      </c>
      <c r="E73" s="16">
        <v>1213591266</v>
      </c>
      <c r="F73" s="46">
        <f t="shared" si="0"/>
        <v>27.223047948526144</v>
      </c>
      <c r="G73" s="46">
        <f t="shared" si="1"/>
        <v>-4.0587595122894697</v>
      </c>
      <c r="H73" s="9"/>
      <c r="I73" s="9"/>
    </row>
    <row r="74" spans="1:9" ht="15.75" x14ac:dyDescent="0.25">
      <c r="A74" s="15" t="s">
        <v>89</v>
      </c>
      <c r="B74" s="16">
        <v>3349227307</v>
      </c>
      <c r="C74" s="16">
        <v>897848011</v>
      </c>
      <c r="D74" s="16">
        <v>2948055512</v>
      </c>
      <c r="E74" s="16">
        <v>1036541169</v>
      </c>
      <c r="F74" s="46">
        <f t="shared" si="0"/>
        <v>-11.97804025309172</v>
      </c>
      <c r="G74" s="46">
        <f t="shared" si="1"/>
        <v>15.447286879382531</v>
      </c>
      <c r="H74" s="9"/>
      <c r="I74" s="9"/>
    </row>
    <row r="75" spans="1:9" ht="15.75" x14ac:dyDescent="0.25">
      <c r="A75" s="15" t="s">
        <v>57</v>
      </c>
      <c r="B75" s="16">
        <v>2206168300</v>
      </c>
      <c r="C75" s="16">
        <v>1070403272</v>
      </c>
      <c r="D75" s="16">
        <v>2482817003</v>
      </c>
      <c r="E75" s="16">
        <v>1019123953</v>
      </c>
      <c r="F75" s="46">
        <f t="shared" si="0"/>
        <v>12.539782345707721</v>
      </c>
      <c r="G75" s="46">
        <f t="shared" si="1"/>
        <v>-4.7906541713187067</v>
      </c>
      <c r="H75" s="9"/>
      <c r="I75" s="9"/>
    </row>
    <row r="76" spans="1:9" ht="15.75" x14ac:dyDescent="0.25">
      <c r="A76" s="15" t="s">
        <v>113</v>
      </c>
      <c r="B76" s="16">
        <v>1068507583</v>
      </c>
      <c r="C76" s="16">
        <v>968830075</v>
      </c>
      <c r="D76" s="16">
        <v>1193333461</v>
      </c>
      <c r="E76" s="16">
        <v>1012390539</v>
      </c>
      <c r="F76" s="46">
        <f t="shared" si="0"/>
        <v>11.682264121096097</v>
      </c>
      <c r="G76" s="46">
        <f t="shared" si="1"/>
        <v>4.4961923792466933</v>
      </c>
      <c r="H76" s="9"/>
      <c r="I76" s="9"/>
    </row>
    <row r="77" spans="1:9" ht="15.75" x14ac:dyDescent="0.25">
      <c r="A77" s="15" t="s">
        <v>53</v>
      </c>
      <c r="B77" s="16">
        <v>636518968</v>
      </c>
      <c r="C77" s="16">
        <v>904706752</v>
      </c>
      <c r="D77" s="16">
        <v>655231090</v>
      </c>
      <c r="E77" s="16">
        <v>961140453</v>
      </c>
      <c r="F77" s="46">
        <f t="shared" si="0"/>
        <v>2.9397587410152397</v>
      </c>
      <c r="G77" s="46">
        <f t="shared" si="1"/>
        <v>6.237789303024897</v>
      </c>
      <c r="H77" s="9"/>
      <c r="I77" s="9"/>
    </row>
    <row r="78" spans="1:9" ht="15.75" x14ac:dyDescent="0.25">
      <c r="A78" s="15" t="s">
        <v>99</v>
      </c>
      <c r="B78" s="16">
        <v>538889705</v>
      </c>
      <c r="C78" s="16">
        <v>1013340467</v>
      </c>
      <c r="D78" s="16">
        <v>513822449</v>
      </c>
      <c r="E78" s="16">
        <v>954953096</v>
      </c>
      <c r="F78" s="46">
        <f t="shared" ref="F78:F123" si="2">D78/B78*100-100</f>
        <v>-4.6516487079670554</v>
      </c>
      <c r="G78" s="46">
        <f t="shared" ref="G78:G123" si="3">E78/C78*100-100</f>
        <v>-5.7618710494071337</v>
      </c>
      <c r="H78" s="9"/>
      <c r="I78" s="9"/>
    </row>
    <row r="79" spans="1:9" ht="15.75" x14ac:dyDescent="0.25">
      <c r="A79" s="15" t="s">
        <v>87</v>
      </c>
      <c r="B79" s="16">
        <v>546328467</v>
      </c>
      <c r="C79" s="16">
        <v>941126607</v>
      </c>
      <c r="D79" s="16">
        <v>543132692</v>
      </c>
      <c r="E79" s="16">
        <v>943847168</v>
      </c>
      <c r="F79" s="46">
        <f t="shared" si="2"/>
        <v>-0.58495487477499353</v>
      </c>
      <c r="G79" s="46">
        <f t="shared" si="3"/>
        <v>0.28907492145739866</v>
      </c>
      <c r="H79" s="9"/>
      <c r="I79" s="9"/>
    </row>
    <row r="80" spans="1:9" ht="15.75" x14ac:dyDescent="0.25">
      <c r="A80" s="15" t="s">
        <v>108</v>
      </c>
      <c r="B80" s="16">
        <v>605107541</v>
      </c>
      <c r="C80" s="16">
        <v>908843760</v>
      </c>
      <c r="D80" s="16">
        <v>591022195</v>
      </c>
      <c r="E80" s="16">
        <v>939501936</v>
      </c>
      <c r="F80" s="46">
        <f t="shared" si="2"/>
        <v>-2.3277425987325415</v>
      </c>
      <c r="G80" s="46">
        <f t="shared" si="3"/>
        <v>3.3733164433015475</v>
      </c>
      <c r="H80" s="9"/>
      <c r="I80" s="9"/>
    </row>
    <row r="81" spans="1:9" ht="15.75" x14ac:dyDescent="0.25">
      <c r="A81" s="15" t="s">
        <v>120</v>
      </c>
      <c r="B81" s="16">
        <v>1111182791</v>
      </c>
      <c r="C81" s="16">
        <v>610764009</v>
      </c>
      <c r="D81" s="16">
        <v>1058329032</v>
      </c>
      <c r="E81" s="16">
        <v>903988930</v>
      </c>
      <c r="F81" s="46">
        <f t="shared" si="2"/>
        <v>-4.7565314571182995</v>
      </c>
      <c r="G81" s="46">
        <f t="shared" si="3"/>
        <v>48.009528505141503</v>
      </c>
      <c r="H81" s="9"/>
      <c r="I81" s="9"/>
    </row>
    <row r="82" spans="1:9" ht="15.75" x14ac:dyDescent="0.25">
      <c r="A82" s="15" t="s">
        <v>133</v>
      </c>
      <c r="B82" s="16">
        <v>2342112048</v>
      </c>
      <c r="C82" s="16">
        <v>766381517</v>
      </c>
      <c r="D82" s="16">
        <v>2368445402</v>
      </c>
      <c r="E82" s="16">
        <v>893858172</v>
      </c>
      <c r="F82" s="46">
        <f t="shared" si="2"/>
        <v>1.1243421945797536</v>
      </c>
      <c r="G82" s="46">
        <f t="shared" si="3"/>
        <v>16.633576380991968</v>
      </c>
      <c r="H82" s="9"/>
      <c r="I82" s="9"/>
    </row>
    <row r="83" spans="1:9" ht="15.75" x14ac:dyDescent="0.25">
      <c r="A83" s="15" t="s">
        <v>78</v>
      </c>
      <c r="B83" s="16">
        <v>2734223808</v>
      </c>
      <c r="C83" s="16">
        <v>875142363</v>
      </c>
      <c r="D83" s="16">
        <v>4072212803</v>
      </c>
      <c r="E83" s="16">
        <v>852628167</v>
      </c>
      <c r="F83" s="46">
        <f t="shared" si="2"/>
        <v>48.934874719663043</v>
      </c>
      <c r="G83" s="46">
        <f t="shared" si="3"/>
        <v>-2.572632402666585</v>
      </c>
      <c r="H83" s="9"/>
      <c r="I83" s="9"/>
    </row>
    <row r="84" spans="1:9" ht="15.75" x14ac:dyDescent="0.25">
      <c r="A84" s="15" t="s">
        <v>96</v>
      </c>
      <c r="B84" s="16">
        <v>825915325</v>
      </c>
      <c r="C84" s="16">
        <v>799760614</v>
      </c>
      <c r="D84" s="16">
        <v>825902333</v>
      </c>
      <c r="E84" s="16">
        <v>837294405</v>
      </c>
      <c r="F84" s="46">
        <f t="shared" si="2"/>
        <v>-1.5730426118523155E-3</v>
      </c>
      <c r="G84" s="46">
        <f t="shared" si="3"/>
        <v>4.6931282114875472</v>
      </c>
      <c r="H84" s="9"/>
      <c r="I84" s="9"/>
    </row>
    <row r="85" spans="1:9" ht="15.75" x14ac:dyDescent="0.25">
      <c r="A85" s="15" t="s">
        <v>137</v>
      </c>
      <c r="B85" s="16">
        <v>1090715538</v>
      </c>
      <c r="C85" s="16">
        <v>889873976</v>
      </c>
      <c r="D85" s="16">
        <v>1097197240</v>
      </c>
      <c r="E85" s="16">
        <v>812939292</v>
      </c>
      <c r="F85" s="46">
        <f t="shared" si="2"/>
        <v>0.59426145261349461</v>
      </c>
      <c r="G85" s="46">
        <f t="shared" si="3"/>
        <v>-8.6455707296692452</v>
      </c>
      <c r="H85" s="9"/>
      <c r="I85" s="9"/>
    </row>
    <row r="86" spans="1:9" ht="15.75" x14ac:dyDescent="0.25">
      <c r="A86" s="15" t="s">
        <v>59</v>
      </c>
      <c r="B86" s="16">
        <v>743175252</v>
      </c>
      <c r="C86" s="16">
        <v>741930021</v>
      </c>
      <c r="D86" s="16">
        <v>778315036</v>
      </c>
      <c r="E86" s="16">
        <v>795520339</v>
      </c>
      <c r="F86" s="46">
        <f t="shared" si="2"/>
        <v>4.7283307544799555</v>
      </c>
      <c r="G86" s="46">
        <f t="shared" si="3"/>
        <v>7.2230960445257324</v>
      </c>
      <c r="H86" s="9"/>
      <c r="I86" s="9"/>
    </row>
    <row r="87" spans="1:9" ht="15.75" x14ac:dyDescent="0.25">
      <c r="A87" s="15" t="s">
        <v>124</v>
      </c>
      <c r="B87" s="16">
        <v>261567734</v>
      </c>
      <c r="C87" s="16">
        <v>535704713</v>
      </c>
      <c r="D87" s="16">
        <v>532534115</v>
      </c>
      <c r="E87" s="16">
        <v>760357147</v>
      </c>
      <c r="F87" s="46">
        <f t="shared" si="2"/>
        <v>103.59319815799606</v>
      </c>
      <c r="G87" s="46">
        <f t="shared" si="3"/>
        <v>41.935870368196646</v>
      </c>
      <c r="H87" s="9"/>
      <c r="I87" s="9"/>
    </row>
    <row r="88" spans="1:9" ht="15.75" x14ac:dyDescent="0.25">
      <c r="A88" s="15" t="s">
        <v>103</v>
      </c>
      <c r="B88" s="16">
        <v>1670952728</v>
      </c>
      <c r="C88" s="16">
        <v>410218053</v>
      </c>
      <c r="D88" s="16">
        <v>1704352878</v>
      </c>
      <c r="E88" s="16">
        <v>632154852</v>
      </c>
      <c r="F88" s="46">
        <f t="shared" si="2"/>
        <v>1.9988686358576473</v>
      </c>
      <c r="G88" s="46">
        <f t="shared" si="3"/>
        <v>54.102153081010329</v>
      </c>
      <c r="H88" s="9"/>
      <c r="I88" s="9"/>
    </row>
    <row r="89" spans="1:9" ht="15.75" x14ac:dyDescent="0.25">
      <c r="A89" s="15" t="s">
        <v>122</v>
      </c>
      <c r="B89" s="16">
        <v>358484558</v>
      </c>
      <c r="C89" s="16">
        <v>484430288</v>
      </c>
      <c r="D89" s="16">
        <v>386847017</v>
      </c>
      <c r="E89" s="16">
        <v>560040875</v>
      </c>
      <c r="F89" s="46">
        <f t="shared" si="2"/>
        <v>7.9117658953666847</v>
      </c>
      <c r="G89" s="46">
        <f t="shared" si="3"/>
        <v>15.608146078595311</v>
      </c>
      <c r="H89" s="9"/>
      <c r="I89" s="9"/>
    </row>
    <row r="90" spans="1:9" ht="15.75" x14ac:dyDescent="0.25">
      <c r="A90" s="15" t="s">
        <v>118</v>
      </c>
      <c r="B90" s="16">
        <v>560503013</v>
      </c>
      <c r="C90" s="16">
        <v>452149426</v>
      </c>
      <c r="D90" s="16">
        <v>593312730</v>
      </c>
      <c r="E90" s="16">
        <v>537945524</v>
      </c>
      <c r="F90" s="46">
        <f t="shared" si="2"/>
        <v>5.8536200946345218</v>
      </c>
      <c r="G90" s="46">
        <f t="shared" si="3"/>
        <v>18.975164639488014</v>
      </c>
      <c r="H90" s="9"/>
      <c r="I90" s="9"/>
    </row>
    <row r="91" spans="1:9" ht="15.75" x14ac:dyDescent="0.25">
      <c r="A91" s="15" t="s">
        <v>111</v>
      </c>
      <c r="B91" s="16">
        <v>325699628</v>
      </c>
      <c r="C91" s="16">
        <v>530022024</v>
      </c>
      <c r="D91" s="16">
        <v>276299766</v>
      </c>
      <c r="E91" s="16">
        <v>532580552</v>
      </c>
      <c r="F91" s="46">
        <f t="shared" si="2"/>
        <v>-15.167306853663348</v>
      </c>
      <c r="G91" s="46">
        <f t="shared" si="3"/>
        <v>0.48272107273791676</v>
      </c>
      <c r="H91" s="9"/>
      <c r="I91" s="9"/>
    </row>
    <row r="92" spans="1:9" ht="15.75" x14ac:dyDescent="0.25">
      <c r="A92" s="15" t="s">
        <v>101</v>
      </c>
      <c r="B92" s="16">
        <v>297259887</v>
      </c>
      <c r="C92" s="16">
        <v>549066537</v>
      </c>
      <c r="D92" s="16">
        <v>238267181</v>
      </c>
      <c r="E92" s="16">
        <v>516949470</v>
      </c>
      <c r="F92" s="46">
        <f t="shared" si="2"/>
        <v>-19.845498360160519</v>
      </c>
      <c r="G92" s="46">
        <f t="shared" si="3"/>
        <v>-5.8493943512714992</v>
      </c>
      <c r="H92" s="9"/>
      <c r="I92" s="9"/>
    </row>
    <row r="93" spans="1:9" ht="15.75" x14ac:dyDescent="0.25">
      <c r="A93" s="15" t="s">
        <v>131</v>
      </c>
      <c r="B93" s="16">
        <v>437549879</v>
      </c>
      <c r="C93" s="16">
        <v>554158018</v>
      </c>
      <c r="D93" s="16">
        <v>400014980</v>
      </c>
      <c r="E93" s="16">
        <v>496177162</v>
      </c>
      <c r="F93" s="46">
        <f t="shared" si="2"/>
        <v>-8.5784274665517586</v>
      </c>
      <c r="G93" s="46">
        <f t="shared" si="3"/>
        <v>-10.462874147207586</v>
      </c>
      <c r="H93" s="9"/>
      <c r="I93" s="9"/>
    </row>
    <row r="94" spans="1:9" ht="15.75" x14ac:dyDescent="0.25">
      <c r="A94" s="15" t="s">
        <v>62</v>
      </c>
      <c r="B94" s="16">
        <v>341437654</v>
      </c>
      <c r="C94" s="16">
        <v>574963465</v>
      </c>
      <c r="D94" s="16">
        <v>393011623</v>
      </c>
      <c r="E94" s="16">
        <v>494749274</v>
      </c>
      <c r="F94" s="46">
        <f t="shared" si="2"/>
        <v>15.104944752227013</v>
      </c>
      <c r="G94" s="46">
        <f t="shared" si="3"/>
        <v>-13.951180532836119</v>
      </c>
      <c r="H94" s="9"/>
      <c r="I94" s="9"/>
    </row>
    <row r="95" spans="1:9" ht="15.75" x14ac:dyDescent="0.25">
      <c r="A95" s="15" t="s">
        <v>54</v>
      </c>
      <c r="B95" s="16">
        <v>265243598</v>
      </c>
      <c r="C95" s="16">
        <v>402088364</v>
      </c>
      <c r="D95" s="16">
        <v>303009498</v>
      </c>
      <c r="E95" s="16">
        <v>443851669</v>
      </c>
      <c r="F95" s="46">
        <f t="shared" si="2"/>
        <v>14.238194732978997</v>
      </c>
      <c r="G95" s="46">
        <f t="shared" si="3"/>
        <v>10.386598752705993</v>
      </c>
      <c r="H95" s="9"/>
      <c r="I95" s="9"/>
    </row>
    <row r="96" spans="1:9" ht="30" x14ac:dyDescent="0.25">
      <c r="A96" s="15" t="s">
        <v>55</v>
      </c>
      <c r="B96" s="16">
        <v>238033141</v>
      </c>
      <c r="C96" s="16">
        <v>431589285</v>
      </c>
      <c r="D96" s="16">
        <v>216316471</v>
      </c>
      <c r="E96" s="16">
        <v>407164304</v>
      </c>
      <c r="F96" s="46">
        <f t="shared" si="2"/>
        <v>-9.1233808488877628</v>
      </c>
      <c r="G96" s="46">
        <f t="shared" si="3"/>
        <v>-5.6593112593145207</v>
      </c>
      <c r="H96" s="9"/>
      <c r="I96" s="9"/>
    </row>
    <row r="97" spans="1:9" ht="15.75" x14ac:dyDescent="0.25">
      <c r="A97" s="15" t="s">
        <v>121</v>
      </c>
      <c r="B97" s="16">
        <v>464492138</v>
      </c>
      <c r="C97" s="16">
        <v>421946637</v>
      </c>
      <c r="D97" s="16">
        <v>508808521</v>
      </c>
      <c r="E97" s="16">
        <v>402233242</v>
      </c>
      <c r="F97" s="46">
        <f t="shared" si="2"/>
        <v>9.5408252098337982</v>
      </c>
      <c r="G97" s="46">
        <f t="shared" si="3"/>
        <v>-4.6720114041340253</v>
      </c>
      <c r="H97" s="9"/>
      <c r="I97" s="9"/>
    </row>
    <row r="98" spans="1:9" ht="15.75" x14ac:dyDescent="0.25">
      <c r="A98" s="15" t="s">
        <v>109</v>
      </c>
      <c r="B98" s="16">
        <v>680533675</v>
      </c>
      <c r="C98" s="16">
        <v>297111188</v>
      </c>
      <c r="D98" s="16">
        <v>779028880</v>
      </c>
      <c r="E98" s="16">
        <v>386235371</v>
      </c>
      <c r="F98" s="46">
        <f t="shared" si="2"/>
        <v>14.473230145444305</v>
      </c>
      <c r="G98" s="46">
        <f t="shared" si="3"/>
        <v>29.996912469011448</v>
      </c>
      <c r="H98" s="9"/>
      <c r="I98" s="9"/>
    </row>
    <row r="99" spans="1:9" ht="15.75" x14ac:dyDescent="0.25">
      <c r="A99" s="15" t="s">
        <v>123</v>
      </c>
      <c r="B99" s="16">
        <v>439139624</v>
      </c>
      <c r="C99" s="16">
        <v>380386875</v>
      </c>
      <c r="D99" s="16">
        <v>400316823</v>
      </c>
      <c r="E99" s="16">
        <v>366895838</v>
      </c>
      <c r="F99" s="46">
        <f t="shared" si="2"/>
        <v>-8.8406508723521569</v>
      </c>
      <c r="G99" s="46">
        <f t="shared" si="3"/>
        <v>-3.5466620660873218</v>
      </c>
      <c r="H99" s="9"/>
      <c r="I99" s="9"/>
    </row>
    <row r="100" spans="1:9" ht="15.75" x14ac:dyDescent="0.25">
      <c r="A100" s="15" t="s">
        <v>138</v>
      </c>
      <c r="B100" s="16">
        <v>215563942</v>
      </c>
      <c r="C100" s="16">
        <v>282275678</v>
      </c>
      <c r="D100" s="16">
        <v>206805484</v>
      </c>
      <c r="E100" s="16">
        <v>335878107</v>
      </c>
      <c r="F100" s="46">
        <f t="shared" si="2"/>
        <v>-4.0630440874012237</v>
      </c>
      <c r="G100" s="46">
        <f t="shared" si="3"/>
        <v>18.989389868722583</v>
      </c>
      <c r="H100" s="9"/>
      <c r="I100" s="9"/>
    </row>
    <row r="101" spans="1:9" ht="15.75" x14ac:dyDescent="0.25">
      <c r="A101" s="15" t="s">
        <v>56</v>
      </c>
      <c r="B101" s="16">
        <v>139728740</v>
      </c>
      <c r="C101" s="16">
        <v>336033011</v>
      </c>
      <c r="D101" s="16">
        <v>123882078</v>
      </c>
      <c r="E101" s="16">
        <v>325125477</v>
      </c>
      <c r="F101" s="46">
        <f t="shared" si="2"/>
        <v>-11.34101831877966</v>
      </c>
      <c r="G101" s="46">
        <f t="shared" si="3"/>
        <v>-3.2459709739648162</v>
      </c>
      <c r="H101" s="9"/>
      <c r="I101" s="9"/>
    </row>
    <row r="102" spans="1:9" ht="15.75" x14ac:dyDescent="0.25">
      <c r="A102" s="15" t="s">
        <v>102</v>
      </c>
      <c r="B102" s="16">
        <v>269459259</v>
      </c>
      <c r="C102" s="16">
        <v>276418657</v>
      </c>
      <c r="D102" s="16">
        <v>310666785</v>
      </c>
      <c r="E102" s="16">
        <v>324392465</v>
      </c>
      <c r="F102" s="46">
        <f t="shared" si="2"/>
        <v>15.292673984529898</v>
      </c>
      <c r="G102" s="46">
        <f t="shared" si="3"/>
        <v>17.35548841770111</v>
      </c>
      <c r="H102" s="9"/>
      <c r="I102" s="9"/>
    </row>
    <row r="103" spans="1:9" ht="15.75" x14ac:dyDescent="0.25">
      <c r="A103" s="15" t="s">
        <v>128</v>
      </c>
      <c r="B103" s="16">
        <v>248702641</v>
      </c>
      <c r="C103" s="16">
        <v>261135144</v>
      </c>
      <c r="D103" s="16">
        <v>262905002</v>
      </c>
      <c r="E103" s="16">
        <v>222493072</v>
      </c>
      <c r="F103" s="46">
        <f t="shared" si="2"/>
        <v>5.7105790846829052</v>
      </c>
      <c r="G103" s="46">
        <f t="shared" si="3"/>
        <v>-14.797729408646731</v>
      </c>
      <c r="H103" s="9"/>
      <c r="I103" s="9"/>
    </row>
    <row r="104" spans="1:9" ht="15.75" x14ac:dyDescent="0.25">
      <c r="A104" s="15" t="s">
        <v>125</v>
      </c>
      <c r="B104" s="16">
        <v>152993025</v>
      </c>
      <c r="C104" s="16">
        <v>220724730</v>
      </c>
      <c r="D104" s="16">
        <v>147549597</v>
      </c>
      <c r="E104" s="16">
        <v>219577815</v>
      </c>
      <c r="F104" s="46">
        <f t="shared" si="2"/>
        <v>-3.5579582794705829</v>
      </c>
      <c r="G104" s="46">
        <f t="shared" si="3"/>
        <v>-0.51961327577566863</v>
      </c>
      <c r="H104" s="9"/>
      <c r="I104" s="9"/>
    </row>
    <row r="105" spans="1:9" ht="15.75" x14ac:dyDescent="0.25">
      <c r="A105" s="15" t="s">
        <v>132</v>
      </c>
      <c r="B105" s="16">
        <v>432428031</v>
      </c>
      <c r="C105" s="16">
        <v>683369687</v>
      </c>
      <c r="D105" s="16">
        <v>526271928</v>
      </c>
      <c r="E105" s="16">
        <v>201087466</v>
      </c>
      <c r="F105" s="46">
        <f t="shared" si="2"/>
        <v>21.701622067141145</v>
      </c>
      <c r="G105" s="46">
        <f t="shared" si="3"/>
        <v>-70.574131421781956</v>
      </c>
      <c r="H105" s="9"/>
      <c r="I105" s="9"/>
    </row>
    <row r="106" spans="1:9" ht="15.75" x14ac:dyDescent="0.25">
      <c r="A106" s="15" t="s">
        <v>114</v>
      </c>
      <c r="B106" s="16">
        <v>145667134</v>
      </c>
      <c r="C106" s="16">
        <v>158198727</v>
      </c>
      <c r="D106" s="16">
        <v>160358074</v>
      </c>
      <c r="E106" s="16">
        <v>180113237</v>
      </c>
      <c r="F106" s="46">
        <f t="shared" si="2"/>
        <v>10.085281145162099</v>
      </c>
      <c r="G106" s="46">
        <f t="shared" si="3"/>
        <v>13.852519811995705</v>
      </c>
      <c r="H106" s="9"/>
      <c r="I106" s="9"/>
    </row>
    <row r="107" spans="1:9" ht="15.75" x14ac:dyDescent="0.25">
      <c r="A107" s="15" t="s">
        <v>93</v>
      </c>
      <c r="B107" s="16">
        <v>142781934</v>
      </c>
      <c r="C107" s="16">
        <v>216262243</v>
      </c>
      <c r="D107" s="16">
        <v>132914541</v>
      </c>
      <c r="E107" s="16">
        <v>177718613</v>
      </c>
      <c r="F107" s="46">
        <f t="shared" si="2"/>
        <v>-6.9108133806339964</v>
      </c>
      <c r="G107" s="46">
        <f t="shared" si="3"/>
        <v>-17.82263490164577</v>
      </c>
      <c r="H107" s="9"/>
      <c r="I107" s="9"/>
    </row>
    <row r="108" spans="1:9" ht="15.75" x14ac:dyDescent="0.25">
      <c r="A108" s="15" t="s">
        <v>127</v>
      </c>
      <c r="B108" s="16">
        <v>93900147</v>
      </c>
      <c r="C108" s="16">
        <v>77208961</v>
      </c>
      <c r="D108" s="16">
        <v>108851497</v>
      </c>
      <c r="E108" s="16">
        <v>109069955</v>
      </c>
      <c r="F108" s="46">
        <f t="shared" si="2"/>
        <v>15.922605531171328</v>
      </c>
      <c r="G108" s="46">
        <f t="shared" si="3"/>
        <v>41.26592766868086</v>
      </c>
      <c r="H108" s="9"/>
      <c r="I108" s="9"/>
    </row>
    <row r="109" spans="1:9" ht="15.75" x14ac:dyDescent="0.25">
      <c r="A109" s="15" t="s">
        <v>134</v>
      </c>
      <c r="B109" s="16">
        <v>142011265</v>
      </c>
      <c r="C109" s="16">
        <v>108622558</v>
      </c>
      <c r="D109" s="16">
        <v>139624224</v>
      </c>
      <c r="E109" s="16">
        <v>104095925</v>
      </c>
      <c r="F109" s="46">
        <f t="shared" si="2"/>
        <v>-1.6808814427503336</v>
      </c>
      <c r="G109" s="46">
        <f t="shared" si="3"/>
        <v>-4.1673047324110968</v>
      </c>
      <c r="H109" s="9"/>
      <c r="I109" s="9"/>
    </row>
    <row r="110" spans="1:9" ht="15.75" x14ac:dyDescent="0.25">
      <c r="A110" s="15" t="s">
        <v>318</v>
      </c>
      <c r="B110" s="16">
        <v>0</v>
      </c>
      <c r="C110" s="16">
        <v>0</v>
      </c>
      <c r="D110" s="16">
        <v>77553182</v>
      </c>
      <c r="E110" s="16">
        <v>101480867</v>
      </c>
      <c r="F110" s="46" t="e">
        <f t="shared" si="2"/>
        <v>#DIV/0!</v>
      </c>
      <c r="G110" s="46" t="e">
        <f t="shared" si="3"/>
        <v>#DIV/0!</v>
      </c>
      <c r="H110" s="9"/>
      <c r="I110" s="9"/>
    </row>
    <row r="111" spans="1:9" ht="15.75" x14ac:dyDescent="0.25">
      <c r="A111" s="15" t="s">
        <v>126</v>
      </c>
      <c r="B111" s="16">
        <v>169390707</v>
      </c>
      <c r="C111" s="16">
        <v>82945602</v>
      </c>
      <c r="D111" s="16">
        <v>156938201</v>
      </c>
      <c r="E111" s="16">
        <v>92164218</v>
      </c>
      <c r="F111" s="46">
        <f t="shared" si="2"/>
        <v>-7.3513513347576946</v>
      </c>
      <c r="G111" s="46">
        <f t="shared" si="3"/>
        <v>11.11405038690296</v>
      </c>
      <c r="H111" s="9"/>
      <c r="I111" s="9"/>
    </row>
    <row r="112" spans="1:9" ht="15.75" x14ac:dyDescent="0.25">
      <c r="A112" s="15" t="s">
        <v>112</v>
      </c>
      <c r="B112" s="16">
        <v>122038477</v>
      </c>
      <c r="C112" s="16">
        <v>80236802</v>
      </c>
      <c r="D112" s="16">
        <v>139877414</v>
      </c>
      <c r="E112" s="16">
        <v>91275190</v>
      </c>
      <c r="F112" s="46">
        <f t="shared" si="2"/>
        <v>14.617469374023727</v>
      </c>
      <c r="G112" s="46">
        <f t="shared" si="3"/>
        <v>13.757263157123333</v>
      </c>
      <c r="H112" s="9"/>
      <c r="I112" s="9"/>
    </row>
    <row r="113" spans="1:11" ht="15.75" x14ac:dyDescent="0.25">
      <c r="A113" s="15" t="s">
        <v>140</v>
      </c>
      <c r="B113" s="16">
        <v>258254511</v>
      </c>
      <c r="C113" s="16">
        <v>124662048</v>
      </c>
      <c r="D113" s="16">
        <v>166399574</v>
      </c>
      <c r="E113" s="16">
        <v>82723038</v>
      </c>
      <c r="F113" s="46">
        <f t="shared" si="2"/>
        <v>-35.567602147325132</v>
      </c>
      <c r="G113" s="46">
        <f t="shared" si="3"/>
        <v>-33.642163491490209</v>
      </c>
      <c r="H113" s="9"/>
      <c r="I113" s="9"/>
    </row>
    <row r="114" spans="1:11" ht="15.75" x14ac:dyDescent="0.25">
      <c r="A114" s="15" t="s">
        <v>130</v>
      </c>
      <c r="B114" s="16">
        <v>67379211</v>
      </c>
      <c r="C114" s="16">
        <v>37821115</v>
      </c>
      <c r="D114" s="16">
        <v>60208641</v>
      </c>
      <c r="E114" s="16">
        <v>74550766</v>
      </c>
      <c r="F114" s="46">
        <f t="shared" si="2"/>
        <v>-10.642110368433961</v>
      </c>
      <c r="G114" s="46">
        <f t="shared" si="3"/>
        <v>97.11414113518336</v>
      </c>
      <c r="H114" s="9"/>
      <c r="I114" s="9"/>
    </row>
    <row r="115" spans="1:11" ht="15.75" x14ac:dyDescent="0.25">
      <c r="A115" s="15" t="s">
        <v>135</v>
      </c>
      <c r="B115" s="49">
        <v>88089682</v>
      </c>
      <c r="C115" s="49">
        <v>74903994</v>
      </c>
      <c r="D115" s="16">
        <v>120269726</v>
      </c>
      <c r="E115" s="16">
        <v>56451848</v>
      </c>
      <c r="F115" s="46">
        <f t="shared" si="2"/>
        <v>36.531002575307269</v>
      </c>
      <c r="G115" s="46">
        <f t="shared" si="3"/>
        <v>-24.634395330107495</v>
      </c>
      <c r="H115" s="9"/>
      <c r="I115" s="9"/>
    </row>
    <row r="116" spans="1:11" ht="15.75" x14ac:dyDescent="0.25">
      <c r="A116" s="15" t="s">
        <v>320</v>
      </c>
      <c r="B116" s="16">
        <v>0</v>
      </c>
      <c r="C116" s="16">
        <v>0</v>
      </c>
      <c r="D116" s="16">
        <v>21447262</v>
      </c>
      <c r="E116" s="16">
        <v>51401283</v>
      </c>
      <c r="F116" s="46" t="e">
        <f t="shared" si="2"/>
        <v>#DIV/0!</v>
      </c>
      <c r="G116" s="46" t="e">
        <f t="shared" si="3"/>
        <v>#DIV/0!</v>
      </c>
      <c r="H116" s="9"/>
      <c r="I116" s="9"/>
    </row>
    <row r="117" spans="1:11" ht="15.75" x14ac:dyDescent="0.25">
      <c r="A117" s="15" t="s">
        <v>141</v>
      </c>
      <c r="B117" s="16">
        <v>77205460</v>
      </c>
      <c r="C117" s="16">
        <v>181562325</v>
      </c>
      <c r="D117" s="16">
        <v>22688946</v>
      </c>
      <c r="E117" s="16">
        <v>37600070</v>
      </c>
      <c r="F117" s="46">
        <f t="shared" si="2"/>
        <v>-70.612252035024468</v>
      </c>
      <c r="G117" s="46">
        <f t="shared" si="3"/>
        <v>-79.290819282028906</v>
      </c>
      <c r="H117" s="9"/>
      <c r="I117" s="9"/>
    </row>
    <row r="118" spans="1:11" ht="15.75" x14ac:dyDescent="0.25">
      <c r="A118" s="15" t="s">
        <v>136</v>
      </c>
      <c r="B118" s="16">
        <v>36437768</v>
      </c>
      <c r="C118" s="16">
        <v>26333639</v>
      </c>
      <c r="D118" s="16">
        <v>34076796</v>
      </c>
      <c r="E118" s="16">
        <v>33285231</v>
      </c>
      <c r="F118" s="46">
        <f t="shared" si="2"/>
        <v>-6.4794638354358085</v>
      </c>
      <c r="G118" s="46">
        <f t="shared" si="3"/>
        <v>26.398144213946281</v>
      </c>
      <c r="H118" s="9"/>
      <c r="I118" s="9"/>
    </row>
    <row r="119" spans="1:11" ht="15.75" x14ac:dyDescent="0.25">
      <c r="A119" s="15" t="s">
        <v>143</v>
      </c>
      <c r="B119" s="49">
        <v>132802537</v>
      </c>
      <c r="C119" s="49">
        <v>37212678</v>
      </c>
      <c r="D119" s="16">
        <v>135756649</v>
      </c>
      <c r="E119" s="16">
        <v>30525177</v>
      </c>
      <c r="F119" s="46">
        <f t="shared" si="2"/>
        <v>2.2244394322075323</v>
      </c>
      <c r="G119" s="46">
        <f t="shared" si="3"/>
        <v>-17.971028583323132</v>
      </c>
      <c r="H119" s="9"/>
      <c r="I119" s="9"/>
    </row>
    <row r="120" spans="1:11" ht="15.75" x14ac:dyDescent="0.25">
      <c r="A120" s="15" t="s">
        <v>319</v>
      </c>
      <c r="B120" s="16">
        <v>0</v>
      </c>
      <c r="C120" s="16">
        <v>0</v>
      </c>
      <c r="D120" s="16">
        <v>60610714</v>
      </c>
      <c r="E120" s="16">
        <v>27308656</v>
      </c>
      <c r="F120" s="46" t="e">
        <f t="shared" si="2"/>
        <v>#DIV/0!</v>
      </c>
      <c r="G120" s="46" t="e">
        <f t="shared" si="3"/>
        <v>#DIV/0!</v>
      </c>
      <c r="H120" s="9"/>
      <c r="I120" s="9"/>
    </row>
    <row r="121" spans="1:11" ht="15.75" x14ac:dyDescent="0.25">
      <c r="A121" s="15" t="s">
        <v>129</v>
      </c>
      <c r="B121" s="49">
        <v>46349220</v>
      </c>
      <c r="C121" s="49">
        <v>28892764</v>
      </c>
      <c r="D121" s="16">
        <v>42862482</v>
      </c>
      <c r="E121" s="16">
        <v>15869840</v>
      </c>
      <c r="F121" s="46">
        <f t="shared" si="2"/>
        <v>-7.5227544282298595</v>
      </c>
      <c r="G121" s="46">
        <f t="shared" si="3"/>
        <v>-45.073306243736319</v>
      </c>
      <c r="H121" s="9"/>
      <c r="I121" s="9"/>
    </row>
    <row r="122" spans="1:11" x14ac:dyDescent="0.25">
      <c r="A122" s="15" t="s">
        <v>321</v>
      </c>
      <c r="B122" s="49">
        <v>0</v>
      </c>
      <c r="C122" s="49">
        <v>0</v>
      </c>
      <c r="D122" s="16">
        <v>7118145</v>
      </c>
      <c r="E122" s="16">
        <v>5151738</v>
      </c>
      <c r="F122" s="46" t="e">
        <f t="shared" si="2"/>
        <v>#DIV/0!</v>
      </c>
      <c r="G122" s="46" t="e">
        <f t="shared" si="3"/>
        <v>#DIV/0!</v>
      </c>
      <c r="H122" s="50"/>
      <c r="I122" s="50"/>
      <c r="J122" s="3"/>
      <c r="K122" s="3"/>
    </row>
    <row r="123" spans="1:11" ht="15.75" x14ac:dyDescent="0.25">
      <c r="A123" s="15" t="s">
        <v>144</v>
      </c>
      <c r="B123" s="16">
        <v>65996010</v>
      </c>
      <c r="C123" s="16">
        <v>94744438</v>
      </c>
      <c r="D123" s="49">
        <v>0</v>
      </c>
      <c r="E123" s="49">
        <v>0</v>
      </c>
      <c r="F123" s="46">
        <f t="shared" si="2"/>
        <v>-100</v>
      </c>
      <c r="G123" s="46">
        <f t="shared" si="3"/>
        <v>-100</v>
      </c>
      <c r="H123" s="9"/>
      <c r="I123" s="9"/>
    </row>
    <row r="124" spans="1:11" ht="15.75" x14ac:dyDescent="0.25">
      <c r="A124" s="9"/>
      <c r="B124" s="9"/>
      <c r="C124" s="9"/>
      <c r="D124" s="9"/>
      <c r="E124" s="9"/>
      <c r="F124" s="9"/>
      <c r="G124" s="9"/>
      <c r="H124" s="9"/>
      <c r="I124" s="9"/>
    </row>
    <row r="125" spans="1:11" ht="15.75" x14ac:dyDescent="0.25">
      <c r="A125" s="9"/>
      <c r="B125" s="9"/>
      <c r="C125" s="9"/>
      <c r="D125" s="9"/>
      <c r="E125" s="9"/>
      <c r="F125" s="9"/>
      <c r="G125" s="9"/>
      <c r="H125" s="9"/>
      <c r="I125" s="9"/>
    </row>
    <row r="126" spans="1:11" ht="15.75" x14ac:dyDescent="0.25">
      <c r="A126" s="24" t="s">
        <v>329</v>
      </c>
      <c r="B126" s="24"/>
      <c r="C126" s="24"/>
      <c r="D126" s="24"/>
      <c r="E126" s="24"/>
      <c r="F126" s="24"/>
      <c r="G126" s="24"/>
      <c r="H126" s="9"/>
      <c r="I126" s="9"/>
    </row>
    <row r="127" spans="1:11" ht="15.75" x14ac:dyDescent="0.25">
      <c r="A127" s="9"/>
      <c r="B127" s="9"/>
      <c r="C127" s="9"/>
      <c r="D127" s="9"/>
      <c r="E127" s="9"/>
      <c r="F127" s="9"/>
      <c r="G127" s="9"/>
      <c r="H127" s="9"/>
      <c r="I127" s="9"/>
    </row>
  </sheetData>
  <sortState ref="A14:E120">
    <sortCondition descending="1" ref="E14"/>
  </sortState>
  <mergeCells count="6">
    <mergeCell ref="A126:G126"/>
    <mergeCell ref="A10:I10"/>
    <mergeCell ref="A11:A12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V192"/>
  <sheetViews>
    <sheetView showGridLines="0" topLeftCell="D1" workbookViewId="0">
      <selection activeCell="M8" sqref="M8"/>
    </sheetView>
  </sheetViews>
  <sheetFormatPr defaultRowHeight="15" x14ac:dyDescent="0.25"/>
  <cols>
    <col min="1" max="1" width="34.5703125" bestFit="1" customWidth="1"/>
    <col min="2" max="2" width="14.140625" bestFit="1" customWidth="1"/>
    <col min="3" max="3" width="16" bestFit="1" customWidth="1"/>
    <col min="4" max="4" width="12.7109375" bestFit="1" customWidth="1"/>
    <col min="5" max="5" width="11.140625" bestFit="1" customWidth="1"/>
    <col min="11" max="11" width="11" bestFit="1" customWidth="1"/>
    <col min="12" max="12" width="34.7109375" bestFit="1" customWidth="1"/>
    <col min="13" max="14" width="15.85546875" bestFit="1" customWidth="1"/>
    <col min="15" max="16" width="9.7109375" bestFit="1" customWidth="1"/>
  </cols>
  <sheetData>
    <row r="5" spans="1:22" x14ac:dyDescent="0.25">
      <c r="L5" s="2">
        <v>7472133456</v>
      </c>
    </row>
    <row r="10" spans="1:22" ht="15.75" x14ac:dyDescent="0.25">
      <c r="A10" s="38" t="s">
        <v>334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 t="s">
        <v>335</v>
      </c>
      <c r="M10" s="38"/>
      <c r="N10" s="38"/>
      <c r="O10" s="38"/>
      <c r="P10" s="38"/>
      <c r="Q10" s="38"/>
      <c r="R10" s="38"/>
      <c r="S10" s="38"/>
      <c r="T10" s="38"/>
      <c r="U10" s="38"/>
      <c r="V10" s="38"/>
    </row>
    <row r="11" spans="1:22" ht="60" x14ac:dyDescent="0.25">
      <c r="A11" s="39" t="s">
        <v>28</v>
      </c>
      <c r="B11" s="40" t="s">
        <v>29</v>
      </c>
      <c r="C11" s="40" t="s">
        <v>316</v>
      </c>
      <c r="D11" s="41" t="s">
        <v>322</v>
      </c>
      <c r="E11" s="41" t="s">
        <v>30</v>
      </c>
      <c r="F11" s="9"/>
      <c r="G11" s="9"/>
      <c r="H11" s="9"/>
      <c r="I11" s="9"/>
      <c r="J11" s="9"/>
      <c r="K11" s="9"/>
      <c r="L11" s="42" t="s">
        <v>28</v>
      </c>
      <c r="M11" s="15" t="s">
        <v>31</v>
      </c>
      <c r="N11" s="15" t="s">
        <v>317</v>
      </c>
      <c r="O11" s="43" t="s">
        <v>322</v>
      </c>
      <c r="P11" s="43" t="s">
        <v>32</v>
      </c>
      <c r="Q11" s="9"/>
      <c r="R11" s="9"/>
      <c r="S11" s="9"/>
      <c r="T11" s="9"/>
      <c r="U11" s="9"/>
      <c r="V11" s="9"/>
    </row>
    <row r="12" spans="1:22" ht="15.75" x14ac:dyDescent="0.25">
      <c r="A12" s="15" t="s">
        <v>145</v>
      </c>
      <c r="B12" s="16">
        <v>628285228</v>
      </c>
      <c r="C12" s="16">
        <v>1003357777</v>
      </c>
      <c r="D12" s="46">
        <f>C12/B12*100-100</f>
        <v>59.697814350013658</v>
      </c>
      <c r="E12" s="46">
        <f>C12/$E$130*100</f>
        <v>21.396457367850115</v>
      </c>
      <c r="F12" s="9"/>
      <c r="G12" s="9"/>
      <c r="H12" s="9"/>
      <c r="I12" s="9"/>
      <c r="J12" s="9"/>
      <c r="K12" s="9"/>
      <c r="L12" s="15" t="s">
        <v>145</v>
      </c>
      <c r="M12" s="47">
        <v>466917845</v>
      </c>
      <c r="N12" s="47">
        <v>656661530</v>
      </c>
      <c r="O12" s="46">
        <f>N12/M12*100-100</f>
        <v>40.637488378710401</v>
      </c>
      <c r="P12" s="46">
        <f>N12/$R$12*100</f>
        <v>17.749200475334298</v>
      </c>
      <c r="Q12" s="9"/>
      <c r="R12" s="56">
        <v>3699668224</v>
      </c>
      <c r="S12" s="9"/>
      <c r="T12" s="9"/>
      <c r="U12" s="9"/>
      <c r="V12" s="9"/>
    </row>
    <row r="13" spans="1:22" ht="15.75" x14ac:dyDescent="0.25">
      <c r="A13" s="15" t="s">
        <v>146</v>
      </c>
      <c r="B13" s="16">
        <v>276194840</v>
      </c>
      <c r="C13" s="16">
        <v>586454503</v>
      </c>
      <c r="D13" s="46">
        <f t="shared" ref="D13:D76" si="0">C13/B13*100-100</f>
        <v>112.33362035293638</v>
      </c>
      <c r="E13" s="46">
        <f t="shared" ref="E13:E76" si="1">C13/$E$130*100</f>
        <v>12.506056223674664</v>
      </c>
      <c r="F13" s="9"/>
      <c r="G13" s="9"/>
      <c r="H13" s="9"/>
      <c r="I13" s="9"/>
      <c r="J13" s="9"/>
      <c r="K13" s="9"/>
      <c r="L13" s="15" t="s">
        <v>146</v>
      </c>
      <c r="M13" s="47">
        <v>472713054</v>
      </c>
      <c r="N13" s="47">
        <v>621984281</v>
      </c>
      <c r="O13" s="46">
        <f t="shared" ref="O13:O76" si="2">N13/M13*100-100</f>
        <v>31.577555503681964</v>
      </c>
      <c r="P13" s="46">
        <f t="shared" ref="P13:P76" si="3">N13/$R$12*100</f>
        <v>16.811893481830221</v>
      </c>
      <c r="Q13" s="9"/>
      <c r="R13" s="9"/>
      <c r="S13" s="9"/>
      <c r="T13" s="9"/>
      <c r="U13" s="9"/>
      <c r="V13" s="9"/>
    </row>
    <row r="14" spans="1:22" ht="15.75" x14ac:dyDescent="0.25">
      <c r="A14" s="15" t="s">
        <v>148</v>
      </c>
      <c r="B14" s="16">
        <v>289077474</v>
      </c>
      <c r="C14" s="16">
        <v>499611957</v>
      </c>
      <c r="D14" s="46">
        <f t="shared" si="0"/>
        <v>72.829778151444629</v>
      </c>
      <c r="E14" s="46">
        <f t="shared" si="1"/>
        <v>10.654151672976631</v>
      </c>
      <c r="F14" s="9"/>
      <c r="G14" s="9"/>
      <c r="H14" s="9"/>
      <c r="I14" s="9"/>
      <c r="J14" s="9"/>
      <c r="K14" s="9"/>
      <c r="L14" s="15" t="s">
        <v>148</v>
      </c>
      <c r="M14" s="16">
        <v>218433470</v>
      </c>
      <c r="N14" s="16">
        <v>423436021</v>
      </c>
      <c r="O14" s="46">
        <f t="shared" si="2"/>
        <v>93.851254114124544</v>
      </c>
      <c r="P14" s="46">
        <f t="shared" si="3"/>
        <v>11.445243069449894</v>
      </c>
      <c r="Q14" s="9"/>
      <c r="R14" s="9"/>
      <c r="S14" s="9"/>
      <c r="T14" s="9"/>
      <c r="U14" s="9"/>
      <c r="V14" s="9"/>
    </row>
    <row r="15" spans="1:22" ht="15.75" x14ac:dyDescent="0.25">
      <c r="A15" s="15" t="s">
        <v>149</v>
      </c>
      <c r="B15" s="16">
        <v>497549671</v>
      </c>
      <c r="C15" s="16">
        <v>469640582</v>
      </c>
      <c r="D15" s="46">
        <f t="shared" si="0"/>
        <v>-5.6093070956929552</v>
      </c>
      <c r="E15" s="46">
        <f t="shared" si="1"/>
        <v>10.01501649892062</v>
      </c>
      <c r="F15" s="9"/>
      <c r="G15" s="9"/>
      <c r="H15" s="9"/>
      <c r="I15" s="9"/>
      <c r="J15" s="9"/>
      <c r="K15" s="9"/>
      <c r="L15" s="15" t="s">
        <v>150</v>
      </c>
      <c r="M15" s="16">
        <v>156871618</v>
      </c>
      <c r="N15" s="16">
        <v>178882844</v>
      </c>
      <c r="O15" s="46">
        <f t="shared" si="2"/>
        <v>14.031362894465715</v>
      </c>
      <c r="P15" s="46">
        <f t="shared" si="3"/>
        <v>4.8351050194061944</v>
      </c>
      <c r="Q15" s="9"/>
      <c r="R15" s="9"/>
      <c r="S15" s="9"/>
      <c r="T15" s="9"/>
      <c r="U15" s="9"/>
      <c r="V15" s="9"/>
    </row>
    <row r="16" spans="1:22" ht="15.75" x14ac:dyDescent="0.25">
      <c r="A16" s="15" t="s">
        <v>156</v>
      </c>
      <c r="B16" s="16">
        <v>201979388</v>
      </c>
      <c r="C16" s="16">
        <v>336378196</v>
      </c>
      <c r="D16" s="46">
        <f t="shared" si="0"/>
        <v>66.540853168641149</v>
      </c>
      <c r="E16" s="46">
        <f t="shared" si="1"/>
        <v>7.1732156715902242</v>
      </c>
      <c r="F16" s="9"/>
      <c r="G16" s="9"/>
      <c r="H16" s="9"/>
      <c r="I16" s="9"/>
      <c r="J16" s="9"/>
      <c r="K16" s="9"/>
      <c r="L16" s="15" t="s">
        <v>154</v>
      </c>
      <c r="M16" s="16">
        <v>143020575</v>
      </c>
      <c r="N16" s="16">
        <v>118055817</v>
      </c>
      <c r="O16" s="46">
        <f t="shared" si="2"/>
        <v>-17.455361230368425</v>
      </c>
      <c r="P16" s="46">
        <f t="shared" si="3"/>
        <v>3.1909838896948615</v>
      </c>
      <c r="Q16" s="9"/>
      <c r="R16" s="9"/>
      <c r="S16" s="9"/>
      <c r="T16" s="9"/>
      <c r="U16" s="9"/>
      <c r="V16" s="9"/>
    </row>
    <row r="17" spans="1:22" ht="15.75" x14ac:dyDescent="0.25">
      <c r="A17" s="15" t="s">
        <v>150</v>
      </c>
      <c r="B17" s="16">
        <v>360136058</v>
      </c>
      <c r="C17" s="16">
        <v>280441818</v>
      </c>
      <c r="D17" s="46">
        <f t="shared" si="0"/>
        <v>-22.128925507370326</v>
      </c>
      <c r="E17" s="46">
        <f t="shared" si="1"/>
        <v>5.9803806185073114</v>
      </c>
      <c r="F17" s="9"/>
      <c r="G17" s="9"/>
      <c r="H17" s="9"/>
      <c r="I17" s="9"/>
      <c r="J17" s="9"/>
      <c r="K17" s="9"/>
      <c r="L17" s="15" t="s">
        <v>151</v>
      </c>
      <c r="M17" s="16">
        <v>121240216</v>
      </c>
      <c r="N17" s="16">
        <v>116956247</v>
      </c>
      <c r="O17" s="46">
        <f t="shared" si="2"/>
        <v>-3.5334554336326818</v>
      </c>
      <c r="P17" s="46">
        <f t="shared" si="3"/>
        <v>3.1612631165491232</v>
      </c>
      <c r="Q17" s="9"/>
      <c r="R17" s="9"/>
      <c r="S17" s="9"/>
      <c r="T17" s="9"/>
      <c r="U17" s="9"/>
      <c r="V17" s="9"/>
    </row>
    <row r="18" spans="1:22" ht="15.75" x14ac:dyDescent="0.25">
      <c r="A18" s="15" t="s">
        <v>147</v>
      </c>
      <c r="B18" s="16">
        <v>111448255</v>
      </c>
      <c r="C18" s="16">
        <v>160252290</v>
      </c>
      <c r="D18" s="46">
        <f t="shared" si="0"/>
        <v>43.790757423703042</v>
      </c>
      <c r="E18" s="46">
        <f t="shared" si="1"/>
        <v>3.4173565697944981</v>
      </c>
      <c r="F18" s="9"/>
      <c r="G18" s="9"/>
      <c r="H18" s="9"/>
      <c r="I18" s="9"/>
      <c r="J18" s="9"/>
      <c r="K18" s="9"/>
      <c r="L18" s="15" t="s">
        <v>156</v>
      </c>
      <c r="M18" s="16">
        <v>70442610</v>
      </c>
      <c r="N18" s="16">
        <v>108735651</v>
      </c>
      <c r="O18" s="46">
        <f t="shared" si="2"/>
        <v>54.360622072350822</v>
      </c>
      <c r="P18" s="46">
        <f t="shared" si="3"/>
        <v>2.9390649219469038</v>
      </c>
      <c r="Q18" s="9"/>
      <c r="R18" s="9"/>
      <c r="S18" s="9"/>
      <c r="T18" s="9"/>
      <c r="U18" s="9"/>
      <c r="V18" s="9"/>
    </row>
    <row r="19" spans="1:22" ht="15.75" x14ac:dyDescent="0.25">
      <c r="A19" s="15" t="s">
        <v>214</v>
      </c>
      <c r="B19" s="16">
        <v>154474398</v>
      </c>
      <c r="C19" s="16">
        <v>144420864</v>
      </c>
      <c r="D19" s="46">
        <f t="shared" si="0"/>
        <v>-6.5082202165306313</v>
      </c>
      <c r="E19" s="46">
        <f t="shared" si="1"/>
        <v>3.0797537333525637</v>
      </c>
      <c r="F19" s="9"/>
      <c r="G19" s="9"/>
      <c r="H19" s="9"/>
      <c r="I19" s="9"/>
      <c r="J19" s="9"/>
      <c r="K19" s="9"/>
      <c r="L19" s="15" t="s">
        <v>159</v>
      </c>
      <c r="M19" s="16">
        <v>94288189</v>
      </c>
      <c r="N19" s="16">
        <v>102998064</v>
      </c>
      <c r="O19" s="46">
        <f t="shared" si="2"/>
        <v>9.2375037556400486</v>
      </c>
      <c r="P19" s="46">
        <f t="shared" si="3"/>
        <v>2.7839810967871266</v>
      </c>
      <c r="Q19" s="9"/>
      <c r="R19" s="9"/>
      <c r="S19" s="9"/>
      <c r="T19" s="9"/>
      <c r="U19" s="9"/>
      <c r="V19" s="9"/>
    </row>
    <row r="20" spans="1:22" ht="15.75" x14ac:dyDescent="0.25">
      <c r="A20" s="15" t="s">
        <v>151</v>
      </c>
      <c r="B20" s="16">
        <v>126797875</v>
      </c>
      <c r="C20" s="16">
        <v>131289363</v>
      </c>
      <c r="D20" s="46">
        <f t="shared" si="0"/>
        <v>3.5422423285879319</v>
      </c>
      <c r="E20" s="46">
        <f t="shared" si="1"/>
        <v>2.7997264013649019</v>
      </c>
      <c r="F20" s="9"/>
      <c r="G20" s="9"/>
      <c r="H20" s="9"/>
      <c r="I20" s="9"/>
      <c r="J20" s="9"/>
      <c r="K20" s="9"/>
      <c r="L20" s="15" t="s">
        <v>149</v>
      </c>
      <c r="M20" s="16">
        <v>106308327</v>
      </c>
      <c r="N20" s="16">
        <v>99931392</v>
      </c>
      <c r="O20" s="46">
        <f t="shared" si="2"/>
        <v>-5.9985282244165035</v>
      </c>
      <c r="P20" s="46">
        <f t="shared" si="3"/>
        <v>2.7010906370397825</v>
      </c>
      <c r="Q20" s="9"/>
      <c r="R20" s="9"/>
      <c r="S20" s="9"/>
      <c r="T20" s="9"/>
      <c r="U20" s="9"/>
      <c r="V20" s="9"/>
    </row>
    <row r="21" spans="1:22" ht="15.75" x14ac:dyDescent="0.25">
      <c r="A21" s="15" t="s">
        <v>152</v>
      </c>
      <c r="B21" s="16">
        <v>114575513</v>
      </c>
      <c r="C21" s="16">
        <v>89079467</v>
      </c>
      <c r="D21" s="46">
        <f t="shared" si="0"/>
        <v>-22.252613435822013</v>
      </c>
      <c r="E21" s="46">
        <f t="shared" si="1"/>
        <v>1.8996065627907233</v>
      </c>
      <c r="F21" s="9"/>
      <c r="G21" s="9"/>
      <c r="H21" s="9"/>
      <c r="I21" s="9"/>
      <c r="J21" s="9"/>
      <c r="K21" s="9"/>
      <c r="L21" s="15" t="s">
        <v>152</v>
      </c>
      <c r="M21" s="16">
        <v>80638846</v>
      </c>
      <c r="N21" s="16">
        <v>91761985</v>
      </c>
      <c r="O21" s="46">
        <f t="shared" si="2"/>
        <v>13.793772544810466</v>
      </c>
      <c r="P21" s="46">
        <f t="shared" si="3"/>
        <v>2.4802760529912855</v>
      </c>
      <c r="Q21" s="9"/>
      <c r="R21" s="9"/>
      <c r="S21" s="9"/>
      <c r="T21" s="9"/>
      <c r="U21" s="9"/>
      <c r="V21" s="9"/>
    </row>
    <row r="22" spans="1:22" ht="15.75" x14ac:dyDescent="0.25">
      <c r="A22" s="15" t="s">
        <v>179</v>
      </c>
      <c r="B22" s="16">
        <v>61103464</v>
      </c>
      <c r="C22" s="16">
        <v>86946844</v>
      </c>
      <c r="D22" s="46">
        <f t="shared" si="0"/>
        <v>42.294459770725922</v>
      </c>
      <c r="E22" s="46">
        <f t="shared" si="1"/>
        <v>1.8541286902439731</v>
      </c>
      <c r="F22" s="9"/>
      <c r="G22" s="9"/>
      <c r="H22" s="9"/>
      <c r="I22" s="9"/>
      <c r="J22" s="9"/>
      <c r="K22" s="9"/>
      <c r="L22" s="15" t="s">
        <v>170</v>
      </c>
      <c r="M22" s="16">
        <v>65324033</v>
      </c>
      <c r="N22" s="16">
        <v>78814151</v>
      </c>
      <c r="O22" s="46">
        <f t="shared" si="2"/>
        <v>20.651079519232994</v>
      </c>
      <c r="P22" s="46">
        <f t="shared" si="3"/>
        <v>2.1303032117509142</v>
      </c>
      <c r="Q22" s="9"/>
      <c r="R22" s="9"/>
      <c r="S22" s="9"/>
      <c r="T22" s="9"/>
      <c r="U22" s="9"/>
      <c r="V22" s="9"/>
    </row>
    <row r="23" spans="1:22" ht="15.75" x14ac:dyDescent="0.25">
      <c r="A23" s="15" t="s">
        <v>164</v>
      </c>
      <c r="B23" s="16">
        <v>74941343</v>
      </c>
      <c r="C23" s="16">
        <v>82281907</v>
      </c>
      <c r="D23" s="46">
        <f t="shared" si="0"/>
        <v>9.7950793329124224</v>
      </c>
      <c r="E23" s="46">
        <f t="shared" si="1"/>
        <v>1.7546495932237216</v>
      </c>
      <c r="F23" s="9"/>
      <c r="G23" s="9"/>
      <c r="H23" s="9"/>
      <c r="I23" s="9"/>
      <c r="J23" s="9"/>
      <c r="K23" s="9"/>
      <c r="L23" s="15" t="s">
        <v>165</v>
      </c>
      <c r="M23" s="16">
        <v>63235248</v>
      </c>
      <c r="N23" s="16">
        <v>69823692</v>
      </c>
      <c r="O23" s="46">
        <f t="shared" si="2"/>
        <v>10.418942296233254</v>
      </c>
      <c r="P23" s="46">
        <f t="shared" si="3"/>
        <v>1.8872960431167571</v>
      </c>
      <c r="Q23" s="9"/>
      <c r="R23" s="9"/>
      <c r="S23" s="9"/>
      <c r="T23" s="9"/>
      <c r="U23" s="9"/>
      <c r="V23" s="9"/>
    </row>
    <row r="24" spans="1:22" ht="15.75" x14ac:dyDescent="0.25">
      <c r="A24" s="15" t="s">
        <v>158</v>
      </c>
      <c r="B24" s="16">
        <v>80361220</v>
      </c>
      <c r="C24" s="16">
        <v>76037463</v>
      </c>
      <c r="D24" s="46">
        <f t="shared" si="0"/>
        <v>-5.3804023881170622</v>
      </c>
      <c r="E24" s="46">
        <f t="shared" si="1"/>
        <v>1.6214877411958113</v>
      </c>
      <c r="F24" s="9"/>
      <c r="G24" s="9"/>
      <c r="H24" s="9"/>
      <c r="I24" s="9"/>
      <c r="J24" s="9"/>
      <c r="K24" s="9"/>
      <c r="L24" s="15" t="s">
        <v>164</v>
      </c>
      <c r="M24" s="16">
        <v>47221964</v>
      </c>
      <c r="N24" s="16">
        <v>64256906</v>
      </c>
      <c r="O24" s="46">
        <f t="shared" si="2"/>
        <v>36.074192085699764</v>
      </c>
      <c r="P24" s="46">
        <f t="shared" si="3"/>
        <v>1.7368288751721324</v>
      </c>
      <c r="Q24" s="9"/>
      <c r="R24" s="9"/>
      <c r="S24" s="9"/>
      <c r="T24" s="9"/>
      <c r="U24" s="9"/>
      <c r="V24" s="9"/>
    </row>
    <row r="25" spans="1:22" ht="15.75" x14ac:dyDescent="0.25">
      <c r="A25" s="15" t="s">
        <v>187</v>
      </c>
      <c r="B25" s="16">
        <v>36857861</v>
      </c>
      <c r="C25" s="16">
        <v>66272268</v>
      </c>
      <c r="D25" s="46">
        <f t="shared" si="0"/>
        <v>79.804975660416119</v>
      </c>
      <c r="E25" s="46">
        <f t="shared" si="1"/>
        <v>1.4132463907066894</v>
      </c>
      <c r="F25" s="9"/>
      <c r="G25" s="9"/>
      <c r="H25" s="9"/>
      <c r="I25" s="9"/>
      <c r="J25" s="9"/>
      <c r="K25" s="9"/>
      <c r="L25" s="15" t="s">
        <v>157</v>
      </c>
      <c r="M25" s="16">
        <v>79635626</v>
      </c>
      <c r="N25" s="16">
        <v>63003433</v>
      </c>
      <c r="O25" s="46">
        <f t="shared" si="2"/>
        <v>-20.885367310354283</v>
      </c>
      <c r="P25" s="46">
        <f t="shared" si="3"/>
        <v>1.7029481884697779</v>
      </c>
      <c r="Q25" s="9"/>
      <c r="R25" s="9"/>
      <c r="S25" s="9"/>
      <c r="T25" s="9"/>
      <c r="U25" s="9"/>
      <c r="V25" s="9"/>
    </row>
    <row r="26" spans="1:22" ht="15.75" x14ac:dyDescent="0.25">
      <c r="A26" s="15" t="s">
        <v>167</v>
      </c>
      <c r="B26" s="16">
        <v>75415169</v>
      </c>
      <c r="C26" s="16">
        <v>60074083</v>
      </c>
      <c r="D26" s="46">
        <f t="shared" si="0"/>
        <v>-20.342175458096506</v>
      </c>
      <c r="E26" s="46">
        <f t="shared" si="1"/>
        <v>1.2810710050660117</v>
      </c>
      <c r="F26" s="9"/>
      <c r="G26" s="9"/>
      <c r="H26" s="9"/>
      <c r="I26" s="9"/>
      <c r="J26" s="9"/>
      <c r="K26" s="9"/>
      <c r="L26" s="15" t="s">
        <v>183</v>
      </c>
      <c r="M26" s="16">
        <v>19644207</v>
      </c>
      <c r="N26" s="16">
        <v>48735108</v>
      </c>
      <c r="O26" s="46">
        <f t="shared" si="2"/>
        <v>148.08895569060132</v>
      </c>
      <c r="P26" s="46">
        <f t="shared" si="3"/>
        <v>1.3172832007976292</v>
      </c>
      <c r="Q26" s="9"/>
      <c r="R26" s="9"/>
      <c r="S26" s="9"/>
      <c r="T26" s="9"/>
      <c r="U26" s="9"/>
      <c r="V26" s="9"/>
    </row>
    <row r="27" spans="1:22" ht="15.75" x14ac:dyDescent="0.25">
      <c r="A27" s="15" t="s">
        <v>162</v>
      </c>
      <c r="B27" s="16">
        <v>60585219</v>
      </c>
      <c r="C27" s="16">
        <v>55537326</v>
      </c>
      <c r="D27" s="46">
        <f t="shared" si="0"/>
        <v>-8.3318886740345022</v>
      </c>
      <c r="E27" s="46">
        <f t="shared" si="1"/>
        <v>1.1843253277373995</v>
      </c>
      <c r="F27" s="9"/>
      <c r="G27" s="9"/>
      <c r="H27" s="9"/>
      <c r="I27" s="9"/>
      <c r="J27" s="9"/>
      <c r="K27" s="9"/>
      <c r="L27" s="15" t="s">
        <v>163</v>
      </c>
      <c r="M27" s="16">
        <v>46978100</v>
      </c>
      <c r="N27" s="16">
        <v>45550784</v>
      </c>
      <c r="O27" s="46">
        <f t="shared" si="2"/>
        <v>-3.0382582522494488</v>
      </c>
      <c r="P27" s="46">
        <f t="shared" si="3"/>
        <v>1.231212672112298</v>
      </c>
      <c r="Q27" s="9"/>
      <c r="R27" s="9"/>
      <c r="S27" s="9"/>
      <c r="T27" s="9"/>
      <c r="U27" s="9"/>
      <c r="V27" s="9"/>
    </row>
    <row r="28" spans="1:22" ht="15.75" x14ac:dyDescent="0.25">
      <c r="A28" s="15" t="s">
        <v>159</v>
      </c>
      <c r="B28" s="16">
        <v>51984002</v>
      </c>
      <c r="C28" s="16">
        <v>46708932</v>
      </c>
      <c r="D28" s="46">
        <f t="shared" si="0"/>
        <v>-10.147487298111443</v>
      </c>
      <c r="E28" s="46">
        <f t="shared" si="1"/>
        <v>0.99606112111274325</v>
      </c>
      <c r="F28" s="9"/>
      <c r="G28" s="9"/>
      <c r="H28" s="9"/>
      <c r="I28" s="9"/>
      <c r="J28" s="9"/>
      <c r="K28" s="9"/>
      <c r="L28" s="15" t="s">
        <v>158</v>
      </c>
      <c r="M28" s="16">
        <v>37518512</v>
      </c>
      <c r="N28" s="16">
        <v>45102206</v>
      </c>
      <c r="O28" s="46">
        <f t="shared" si="2"/>
        <v>20.213205683636915</v>
      </c>
      <c r="P28" s="46">
        <f t="shared" si="3"/>
        <v>1.2190878551600632</v>
      </c>
      <c r="Q28" s="9"/>
      <c r="R28" s="9"/>
      <c r="S28" s="9"/>
      <c r="T28" s="9"/>
      <c r="U28" s="9"/>
      <c r="V28" s="9"/>
    </row>
    <row r="29" spans="1:22" ht="15.75" x14ac:dyDescent="0.25">
      <c r="A29" s="15" t="s">
        <v>165</v>
      </c>
      <c r="B29" s="16">
        <v>48134272</v>
      </c>
      <c r="C29" s="16">
        <v>46236351</v>
      </c>
      <c r="D29" s="46">
        <f t="shared" si="0"/>
        <v>-3.94297227555451</v>
      </c>
      <c r="E29" s="46">
        <f t="shared" si="1"/>
        <v>0.98598340063143186</v>
      </c>
      <c r="F29" s="9"/>
      <c r="G29" s="9"/>
      <c r="H29" s="9"/>
      <c r="I29" s="9"/>
      <c r="J29" s="9"/>
      <c r="K29" s="9"/>
      <c r="L29" s="15" t="s">
        <v>147</v>
      </c>
      <c r="M29" s="16">
        <v>21761517</v>
      </c>
      <c r="N29" s="16">
        <v>44063418</v>
      </c>
      <c r="O29" s="46">
        <f t="shared" si="2"/>
        <v>102.48320923582673</v>
      </c>
      <c r="P29" s="46">
        <f t="shared" si="3"/>
        <v>1.191009986088958</v>
      </c>
      <c r="Q29" s="9"/>
      <c r="R29" s="9"/>
      <c r="S29" s="9"/>
      <c r="T29" s="9"/>
      <c r="U29" s="9"/>
      <c r="V29" s="9"/>
    </row>
    <row r="30" spans="1:22" ht="15.75" x14ac:dyDescent="0.25">
      <c r="A30" s="15" t="s">
        <v>153</v>
      </c>
      <c r="B30" s="16">
        <v>41671384</v>
      </c>
      <c r="C30" s="16">
        <v>42202857</v>
      </c>
      <c r="D30" s="46">
        <f t="shared" si="0"/>
        <v>1.2753908053545757</v>
      </c>
      <c r="E30" s="46">
        <f t="shared" si="1"/>
        <v>0.8999697329320393</v>
      </c>
      <c r="F30" s="9"/>
      <c r="G30" s="9"/>
      <c r="H30" s="9"/>
      <c r="I30" s="9"/>
      <c r="J30" s="9"/>
      <c r="K30" s="9"/>
      <c r="L30" s="15" t="s">
        <v>167</v>
      </c>
      <c r="M30" s="16">
        <v>26594257</v>
      </c>
      <c r="N30" s="16">
        <v>41721840</v>
      </c>
      <c r="O30" s="46">
        <f t="shared" si="2"/>
        <v>56.882893927061019</v>
      </c>
      <c r="P30" s="46">
        <f t="shared" si="3"/>
        <v>1.1277184188935532</v>
      </c>
      <c r="Q30" s="9"/>
      <c r="R30" s="9"/>
      <c r="S30" s="9"/>
      <c r="T30" s="9"/>
      <c r="U30" s="9"/>
      <c r="V30" s="9"/>
    </row>
    <row r="31" spans="1:22" ht="15.75" x14ac:dyDescent="0.25">
      <c r="A31" s="15" t="s">
        <v>175</v>
      </c>
      <c r="B31" s="16">
        <v>42823483</v>
      </c>
      <c r="C31" s="16">
        <v>40130453</v>
      </c>
      <c r="D31" s="46">
        <f t="shared" si="0"/>
        <v>-6.2886757716554769</v>
      </c>
      <c r="E31" s="46">
        <f t="shared" si="1"/>
        <v>0.85577602172411604</v>
      </c>
      <c r="F31" s="9"/>
      <c r="G31" s="9"/>
      <c r="H31" s="9"/>
      <c r="I31" s="9"/>
      <c r="J31" s="9"/>
      <c r="K31" s="9"/>
      <c r="L31" s="15" t="s">
        <v>160</v>
      </c>
      <c r="M31" s="16">
        <v>26492786</v>
      </c>
      <c r="N31" s="16">
        <v>38018993</v>
      </c>
      <c r="O31" s="46">
        <f t="shared" si="2"/>
        <v>43.506964499694391</v>
      </c>
      <c r="P31" s="46">
        <f t="shared" si="3"/>
        <v>1.0276324983242606</v>
      </c>
      <c r="Q31" s="9"/>
      <c r="R31" s="9"/>
      <c r="S31" s="9"/>
      <c r="T31" s="9"/>
      <c r="U31" s="9"/>
      <c r="V31" s="9"/>
    </row>
    <row r="32" spans="1:22" ht="15.75" x14ac:dyDescent="0.25">
      <c r="A32" s="15" t="s">
        <v>169</v>
      </c>
      <c r="B32" s="16">
        <v>53484220</v>
      </c>
      <c r="C32" s="16">
        <v>39199020</v>
      </c>
      <c r="D32" s="46">
        <f t="shared" si="0"/>
        <v>-26.709186373102199</v>
      </c>
      <c r="E32" s="46">
        <f t="shared" si="1"/>
        <v>0.8359133496719825</v>
      </c>
      <c r="F32" s="9"/>
      <c r="G32" s="9"/>
      <c r="H32" s="9"/>
      <c r="I32" s="9"/>
      <c r="J32" s="9"/>
      <c r="K32" s="9"/>
      <c r="L32" s="15" t="s">
        <v>168</v>
      </c>
      <c r="M32" s="16">
        <v>24414760</v>
      </c>
      <c r="N32" s="16">
        <v>32323131</v>
      </c>
      <c r="O32" s="46">
        <f t="shared" si="2"/>
        <v>32.391762196310736</v>
      </c>
      <c r="P32" s="46">
        <f t="shared" si="3"/>
        <v>0.87367647699644113</v>
      </c>
      <c r="Q32" s="9"/>
      <c r="R32" s="9"/>
      <c r="S32" s="9"/>
      <c r="T32" s="9"/>
      <c r="U32" s="9"/>
      <c r="V32" s="9"/>
    </row>
    <row r="33" spans="1:22" ht="15.75" x14ac:dyDescent="0.25">
      <c r="A33" s="15" t="s">
        <v>205</v>
      </c>
      <c r="B33" s="16">
        <v>7301300</v>
      </c>
      <c r="C33" s="16">
        <v>26158624</v>
      </c>
      <c r="D33" s="46">
        <f t="shared" si="0"/>
        <v>258.2735129360525</v>
      </c>
      <c r="E33" s="46">
        <f t="shared" si="1"/>
        <v>0.55782881844112209</v>
      </c>
      <c r="F33" s="9"/>
      <c r="G33" s="9"/>
      <c r="H33" s="9"/>
      <c r="I33" s="9"/>
      <c r="J33" s="9"/>
      <c r="K33" s="9"/>
      <c r="L33" s="15" t="s">
        <v>210</v>
      </c>
      <c r="M33" s="16">
        <v>32798890</v>
      </c>
      <c r="N33" s="16">
        <v>29400582</v>
      </c>
      <c r="O33" s="46">
        <f t="shared" si="2"/>
        <v>-10.361045754902079</v>
      </c>
      <c r="P33" s="46">
        <f t="shared" si="3"/>
        <v>0.79468158277751555</v>
      </c>
      <c r="Q33" s="9"/>
      <c r="R33" s="9"/>
      <c r="S33" s="9"/>
      <c r="T33" s="9"/>
      <c r="U33" s="9"/>
      <c r="V33" s="9"/>
    </row>
    <row r="34" spans="1:22" ht="15.75" x14ac:dyDescent="0.25">
      <c r="A34" s="15" t="s">
        <v>163</v>
      </c>
      <c r="B34" s="16">
        <v>6612827</v>
      </c>
      <c r="C34" s="16">
        <v>25629093</v>
      </c>
      <c r="D34" s="46">
        <f t="shared" si="0"/>
        <v>287.56636155762124</v>
      </c>
      <c r="E34" s="46">
        <f t="shared" si="1"/>
        <v>0.54653664756631049</v>
      </c>
      <c r="F34" s="9"/>
      <c r="G34" s="9"/>
      <c r="H34" s="9"/>
      <c r="I34" s="9"/>
      <c r="J34" s="9"/>
      <c r="K34" s="9"/>
      <c r="L34" s="15" t="s">
        <v>181</v>
      </c>
      <c r="M34" s="16">
        <v>36035038</v>
      </c>
      <c r="N34" s="16">
        <v>28909132</v>
      </c>
      <c r="O34" s="46">
        <f t="shared" si="2"/>
        <v>-19.774936826762897</v>
      </c>
      <c r="P34" s="46">
        <f t="shared" si="3"/>
        <v>0.78139795921332855</v>
      </c>
      <c r="Q34" s="9"/>
      <c r="R34" s="9"/>
      <c r="S34" s="9"/>
      <c r="T34" s="9"/>
      <c r="U34" s="9"/>
      <c r="V34" s="9"/>
    </row>
    <row r="35" spans="1:22" ht="15.75" x14ac:dyDescent="0.25">
      <c r="A35" s="15" t="s">
        <v>230</v>
      </c>
      <c r="B35" s="16">
        <v>29177465</v>
      </c>
      <c r="C35" s="16">
        <v>23785309</v>
      </c>
      <c r="D35" s="46">
        <f t="shared" si="0"/>
        <v>-18.480549972384509</v>
      </c>
      <c r="E35" s="46">
        <f t="shared" si="1"/>
        <v>0.50721822431206576</v>
      </c>
      <c r="F35" s="9"/>
      <c r="G35" s="9"/>
      <c r="H35" s="9"/>
      <c r="I35" s="9"/>
      <c r="J35" s="9"/>
      <c r="K35" s="9"/>
      <c r="L35" s="15" t="s">
        <v>274</v>
      </c>
      <c r="M35" s="16">
        <v>16038136</v>
      </c>
      <c r="N35" s="16">
        <v>24375287</v>
      </c>
      <c r="O35" s="46">
        <f t="shared" si="2"/>
        <v>51.983291574532103</v>
      </c>
      <c r="P35" s="46">
        <f t="shared" si="3"/>
        <v>0.65885061914135579</v>
      </c>
      <c r="Q35" s="9"/>
      <c r="R35" s="9"/>
      <c r="S35" s="9"/>
      <c r="T35" s="9"/>
      <c r="U35" s="9"/>
      <c r="V35" s="9"/>
    </row>
    <row r="36" spans="1:22" ht="15.75" x14ac:dyDescent="0.25">
      <c r="A36" s="15" t="s">
        <v>177</v>
      </c>
      <c r="B36" s="16">
        <v>22228455</v>
      </c>
      <c r="C36" s="16">
        <v>23090551</v>
      </c>
      <c r="D36" s="46">
        <f t="shared" si="0"/>
        <v>3.8783442214044896</v>
      </c>
      <c r="E36" s="46">
        <f t="shared" si="1"/>
        <v>0.49240261190666867</v>
      </c>
      <c r="F36" s="9"/>
      <c r="G36" s="9"/>
      <c r="H36" s="9"/>
      <c r="I36" s="9"/>
      <c r="J36" s="9"/>
      <c r="K36" s="9"/>
      <c r="L36" s="15" t="s">
        <v>179</v>
      </c>
      <c r="M36" s="16">
        <v>23786021</v>
      </c>
      <c r="N36" s="16">
        <v>23944740</v>
      </c>
      <c r="O36" s="46">
        <f t="shared" si="2"/>
        <v>0.6672784826011906</v>
      </c>
      <c r="P36" s="46">
        <f t="shared" si="3"/>
        <v>0.64721317021534086</v>
      </c>
      <c r="Q36" s="9"/>
      <c r="R36" s="9"/>
      <c r="S36" s="9"/>
      <c r="T36" s="9"/>
      <c r="U36" s="9"/>
      <c r="V36" s="9"/>
    </row>
    <row r="37" spans="1:22" ht="15.75" x14ac:dyDescent="0.25">
      <c r="A37" s="15" t="s">
        <v>157</v>
      </c>
      <c r="B37" s="16">
        <v>36357575</v>
      </c>
      <c r="C37" s="16">
        <v>22713738</v>
      </c>
      <c r="D37" s="46">
        <f t="shared" si="0"/>
        <v>-37.526806999641749</v>
      </c>
      <c r="E37" s="46">
        <f t="shared" si="1"/>
        <v>0.4843671299729379</v>
      </c>
      <c r="F37" s="9"/>
      <c r="G37" s="9"/>
      <c r="H37" s="9"/>
      <c r="I37" s="9"/>
      <c r="J37" s="9"/>
      <c r="K37" s="9"/>
      <c r="L37" s="15" t="s">
        <v>196</v>
      </c>
      <c r="M37" s="16">
        <v>22335219</v>
      </c>
      <c r="N37" s="16">
        <v>23868341</v>
      </c>
      <c r="O37" s="46">
        <f t="shared" si="2"/>
        <v>6.86414581383778</v>
      </c>
      <c r="P37" s="46">
        <f t="shared" si="3"/>
        <v>0.64514814720856439</v>
      </c>
      <c r="Q37" s="9"/>
      <c r="R37" s="9"/>
      <c r="S37" s="9"/>
      <c r="T37" s="9"/>
      <c r="U37" s="9"/>
      <c r="V37" s="9"/>
    </row>
    <row r="38" spans="1:22" ht="15.75" x14ac:dyDescent="0.25">
      <c r="A38" s="15" t="s">
        <v>160</v>
      </c>
      <c r="B38" s="16">
        <v>27792333</v>
      </c>
      <c r="C38" s="16">
        <v>22057600</v>
      </c>
      <c r="D38" s="46">
        <f t="shared" si="0"/>
        <v>-20.634226712813202</v>
      </c>
      <c r="E38" s="46">
        <f t="shared" si="1"/>
        <v>0.4703750834006748</v>
      </c>
      <c r="F38" s="9"/>
      <c r="G38" s="9"/>
      <c r="H38" s="9"/>
      <c r="I38" s="9"/>
      <c r="J38" s="9"/>
      <c r="K38" s="9"/>
      <c r="L38" s="15" t="s">
        <v>175</v>
      </c>
      <c r="M38" s="16">
        <v>19670213</v>
      </c>
      <c r="N38" s="16">
        <v>23734504</v>
      </c>
      <c r="O38" s="46">
        <f t="shared" si="2"/>
        <v>20.662160597854211</v>
      </c>
      <c r="P38" s="46">
        <f t="shared" si="3"/>
        <v>0.64153060661041583</v>
      </c>
      <c r="Q38" s="9"/>
      <c r="R38" s="9"/>
      <c r="S38" s="9"/>
      <c r="T38" s="9"/>
      <c r="U38" s="9"/>
      <c r="V38" s="9"/>
    </row>
    <row r="39" spans="1:22" ht="15.75" x14ac:dyDescent="0.25">
      <c r="A39" s="15" t="s">
        <v>204</v>
      </c>
      <c r="B39" s="16">
        <v>23554431</v>
      </c>
      <c r="C39" s="16">
        <v>21057708</v>
      </c>
      <c r="D39" s="46">
        <f t="shared" si="0"/>
        <v>-10.599801795254564</v>
      </c>
      <c r="E39" s="46">
        <f t="shared" si="1"/>
        <v>0.4490525332188024</v>
      </c>
      <c r="F39" s="9"/>
      <c r="G39" s="9"/>
      <c r="H39" s="9"/>
      <c r="I39" s="9"/>
      <c r="J39" s="9"/>
      <c r="K39" s="9"/>
      <c r="L39" s="15" t="s">
        <v>155</v>
      </c>
      <c r="M39" s="16">
        <v>31974744</v>
      </c>
      <c r="N39" s="16">
        <v>23267663</v>
      </c>
      <c r="O39" s="46">
        <f t="shared" si="2"/>
        <v>-27.231120286686277</v>
      </c>
      <c r="P39" s="46">
        <f t="shared" si="3"/>
        <v>0.62891215079939022</v>
      </c>
      <c r="Q39" s="9"/>
      <c r="R39" s="9"/>
      <c r="S39" s="9"/>
      <c r="T39" s="9"/>
      <c r="U39" s="9"/>
      <c r="V39" s="9"/>
    </row>
    <row r="40" spans="1:22" ht="15.75" x14ac:dyDescent="0.25">
      <c r="A40" s="15" t="s">
        <v>188</v>
      </c>
      <c r="B40" s="16">
        <v>29260160</v>
      </c>
      <c r="C40" s="16">
        <v>20938503</v>
      </c>
      <c r="D40" s="46">
        <f t="shared" si="0"/>
        <v>-28.440230675430342</v>
      </c>
      <c r="E40" s="46">
        <f t="shared" si="1"/>
        <v>0.44651050408522597</v>
      </c>
      <c r="F40" s="9"/>
      <c r="G40" s="9"/>
      <c r="H40" s="9"/>
      <c r="I40" s="9"/>
      <c r="J40" s="9"/>
      <c r="K40" s="9"/>
      <c r="L40" s="15" t="s">
        <v>221</v>
      </c>
      <c r="M40" s="16">
        <v>21133516</v>
      </c>
      <c r="N40" s="16">
        <v>21676079</v>
      </c>
      <c r="O40" s="46">
        <f t="shared" si="2"/>
        <v>2.5673106169366235</v>
      </c>
      <c r="P40" s="46">
        <f t="shared" si="3"/>
        <v>0.58589250947924998</v>
      </c>
      <c r="Q40" s="9"/>
      <c r="R40" s="9"/>
      <c r="S40" s="9"/>
      <c r="T40" s="9"/>
      <c r="U40" s="9"/>
      <c r="V40" s="9"/>
    </row>
    <row r="41" spans="1:22" ht="15.75" x14ac:dyDescent="0.25">
      <c r="A41" s="15" t="s">
        <v>184</v>
      </c>
      <c r="B41" s="16">
        <v>18770062</v>
      </c>
      <c r="C41" s="16">
        <v>18728216</v>
      </c>
      <c r="D41" s="46">
        <f t="shared" si="0"/>
        <v>-0.22294012667619256</v>
      </c>
      <c r="E41" s="46">
        <f t="shared" si="1"/>
        <v>0.39937645813442318</v>
      </c>
      <c r="F41" s="9"/>
      <c r="G41" s="9"/>
      <c r="H41" s="9"/>
      <c r="I41" s="9"/>
      <c r="J41" s="9"/>
      <c r="K41" s="9"/>
      <c r="L41" s="15" t="s">
        <v>173</v>
      </c>
      <c r="M41" s="16">
        <v>18574094</v>
      </c>
      <c r="N41" s="16">
        <v>19932515</v>
      </c>
      <c r="O41" s="46">
        <f t="shared" si="2"/>
        <v>7.3135249557798119</v>
      </c>
      <c r="P41" s="46">
        <f t="shared" si="3"/>
        <v>0.53876493223625888</v>
      </c>
      <c r="Q41" s="9"/>
      <c r="R41" s="9"/>
      <c r="S41" s="9"/>
      <c r="T41" s="9"/>
      <c r="U41" s="9"/>
      <c r="V41" s="9"/>
    </row>
    <row r="42" spans="1:22" ht="15.75" x14ac:dyDescent="0.25">
      <c r="A42" s="15" t="s">
        <v>173</v>
      </c>
      <c r="B42" s="16">
        <v>16580359</v>
      </c>
      <c r="C42" s="16">
        <v>17660504</v>
      </c>
      <c r="D42" s="46">
        <f t="shared" si="0"/>
        <v>6.5146056246429822</v>
      </c>
      <c r="E42" s="46">
        <f t="shared" si="1"/>
        <v>0.37660765640404897</v>
      </c>
      <c r="F42" s="9"/>
      <c r="G42" s="9"/>
      <c r="H42" s="9"/>
      <c r="I42" s="9"/>
      <c r="J42" s="9"/>
      <c r="K42" s="9"/>
      <c r="L42" s="15" t="s">
        <v>191</v>
      </c>
      <c r="M42" s="16">
        <v>25259639</v>
      </c>
      <c r="N42" s="16">
        <v>18657783</v>
      </c>
      <c r="O42" s="46">
        <f t="shared" si="2"/>
        <v>-26.135987137425047</v>
      </c>
      <c r="P42" s="46">
        <f t="shared" si="3"/>
        <v>0.50430962644070865</v>
      </c>
      <c r="Q42" s="9"/>
      <c r="R42" s="9"/>
      <c r="S42" s="9"/>
      <c r="T42" s="9"/>
      <c r="U42" s="9"/>
      <c r="V42" s="9"/>
    </row>
    <row r="43" spans="1:22" ht="15.75" x14ac:dyDescent="0.25">
      <c r="A43" s="15" t="s">
        <v>154</v>
      </c>
      <c r="B43" s="16">
        <v>14521523</v>
      </c>
      <c r="C43" s="16">
        <v>13787505</v>
      </c>
      <c r="D43" s="46">
        <f t="shared" si="0"/>
        <v>-5.054690200194571</v>
      </c>
      <c r="E43" s="46">
        <f t="shared" si="1"/>
        <v>0.29401652102958714</v>
      </c>
      <c r="F43" s="9"/>
      <c r="G43" s="9"/>
      <c r="H43" s="9"/>
      <c r="I43" s="9"/>
      <c r="J43" s="9"/>
      <c r="K43" s="9"/>
      <c r="L43" s="15" t="s">
        <v>162</v>
      </c>
      <c r="M43" s="16">
        <v>17021283</v>
      </c>
      <c r="N43" s="16">
        <v>16576239</v>
      </c>
      <c r="O43" s="46">
        <f t="shared" si="2"/>
        <v>-2.6146325162445123</v>
      </c>
      <c r="P43" s="46">
        <f t="shared" si="3"/>
        <v>0.44804663543797812</v>
      </c>
      <c r="Q43" s="9"/>
      <c r="R43" s="9"/>
      <c r="S43" s="9"/>
      <c r="T43" s="9"/>
      <c r="U43" s="9"/>
      <c r="V43" s="9"/>
    </row>
    <row r="44" spans="1:22" ht="15.75" x14ac:dyDescent="0.25">
      <c r="A44" s="15" t="s">
        <v>170</v>
      </c>
      <c r="B44" s="16">
        <v>6999522</v>
      </c>
      <c r="C44" s="16">
        <v>13689592</v>
      </c>
      <c r="D44" s="46">
        <f t="shared" si="0"/>
        <v>95.578955248658417</v>
      </c>
      <c r="E44" s="46">
        <f t="shared" si="1"/>
        <v>0.29192854067175078</v>
      </c>
      <c r="F44" s="9"/>
      <c r="G44" s="9"/>
      <c r="H44" s="9"/>
      <c r="I44" s="9"/>
      <c r="J44" s="9"/>
      <c r="K44" s="9"/>
      <c r="L44" s="15" t="s">
        <v>161</v>
      </c>
      <c r="M44" s="16">
        <v>17898718</v>
      </c>
      <c r="N44" s="16">
        <v>16450754</v>
      </c>
      <c r="O44" s="46">
        <f t="shared" si="2"/>
        <v>-8.0897637473253639</v>
      </c>
      <c r="P44" s="46">
        <f t="shared" si="3"/>
        <v>0.44465484481237638</v>
      </c>
      <c r="Q44" s="9"/>
      <c r="R44" s="9"/>
      <c r="S44" s="9"/>
      <c r="T44" s="9"/>
      <c r="U44" s="9"/>
      <c r="V44" s="9"/>
    </row>
    <row r="45" spans="1:22" ht="15.75" x14ac:dyDescent="0.25">
      <c r="A45" s="15" t="s">
        <v>161</v>
      </c>
      <c r="B45" s="16">
        <v>16858779</v>
      </c>
      <c r="C45" s="16">
        <v>11949172</v>
      </c>
      <c r="D45" s="46">
        <f t="shared" si="0"/>
        <v>-29.121960730370816</v>
      </c>
      <c r="E45" s="46">
        <f t="shared" si="1"/>
        <v>0.25481433955049543</v>
      </c>
      <c r="F45" s="9"/>
      <c r="G45" s="9"/>
      <c r="H45" s="9"/>
      <c r="I45" s="9"/>
      <c r="J45" s="9"/>
      <c r="K45" s="9"/>
      <c r="L45" s="15" t="s">
        <v>194</v>
      </c>
      <c r="M45" s="16">
        <v>11358131</v>
      </c>
      <c r="N45" s="16">
        <v>15241173</v>
      </c>
      <c r="O45" s="46">
        <f t="shared" si="2"/>
        <v>34.187332405305085</v>
      </c>
      <c r="P45" s="46">
        <f t="shared" si="3"/>
        <v>0.41196053476172456</v>
      </c>
      <c r="Q45" s="9"/>
      <c r="R45" s="9"/>
      <c r="S45" s="9"/>
      <c r="T45" s="9"/>
      <c r="U45" s="9"/>
      <c r="V45" s="9"/>
    </row>
    <row r="46" spans="1:22" ht="15.75" x14ac:dyDescent="0.25">
      <c r="A46" s="15" t="s">
        <v>200</v>
      </c>
      <c r="B46" s="16">
        <v>17542650</v>
      </c>
      <c r="C46" s="16">
        <v>9126063</v>
      </c>
      <c r="D46" s="46">
        <f t="shared" si="0"/>
        <v>-47.977853973031436</v>
      </c>
      <c r="E46" s="46">
        <f t="shared" si="1"/>
        <v>0.19461195437150061</v>
      </c>
      <c r="F46" s="9"/>
      <c r="G46" s="9"/>
      <c r="H46" s="9"/>
      <c r="I46" s="9"/>
      <c r="J46" s="9"/>
      <c r="K46" s="9"/>
      <c r="L46" s="15" t="s">
        <v>174</v>
      </c>
      <c r="M46" s="16">
        <v>10205424</v>
      </c>
      <c r="N46" s="16">
        <v>14105478</v>
      </c>
      <c r="O46" s="46">
        <f t="shared" si="2"/>
        <v>38.215501874297445</v>
      </c>
      <c r="P46" s="46">
        <f t="shared" si="3"/>
        <v>0.38126332270814994</v>
      </c>
      <c r="Q46" s="9"/>
      <c r="R46" s="9"/>
      <c r="S46" s="9"/>
      <c r="T46" s="9"/>
      <c r="U46" s="9"/>
      <c r="V46" s="9"/>
    </row>
    <row r="47" spans="1:22" ht="15.75" x14ac:dyDescent="0.25">
      <c r="A47" s="15" t="s">
        <v>198</v>
      </c>
      <c r="B47" s="16">
        <v>6961295</v>
      </c>
      <c r="C47" s="16">
        <v>8364095</v>
      </c>
      <c r="D47" s="46">
        <f t="shared" si="0"/>
        <v>20.151422975179173</v>
      </c>
      <c r="E47" s="46">
        <f t="shared" si="1"/>
        <v>0.17836309857809404</v>
      </c>
      <c r="F47" s="9"/>
      <c r="G47" s="9"/>
      <c r="H47" s="9"/>
      <c r="I47" s="9"/>
      <c r="J47" s="9"/>
      <c r="K47" s="9"/>
      <c r="L47" s="15" t="s">
        <v>172</v>
      </c>
      <c r="M47" s="16">
        <v>13617859</v>
      </c>
      <c r="N47" s="16">
        <v>13776217</v>
      </c>
      <c r="O47" s="46">
        <f t="shared" si="2"/>
        <v>1.1628700223728288</v>
      </c>
      <c r="P47" s="46">
        <f t="shared" si="3"/>
        <v>0.37236357872937742</v>
      </c>
      <c r="Q47" s="9"/>
      <c r="R47" s="9"/>
      <c r="S47" s="9"/>
      <c r="T47" s="9"/>
      <c r="U47" s="9"/>
      <c r="V47" s="9"/>
    </row>
    <row r="48" spans="1:22" ht="15.75" x14ac:dyDescent="0.25">
      <c r="A48" s="15" t="s">
        <v>174</v>
      </c>
      <c r="B48" s="16">
        <v>11011901</v>
      </c>
      <c r="C48" s="16">
        <v>8194811</v>
      </c>
      <c r="D48" s="46">
        <f t="shared" si="0"/>
        <v>-25.582231442146096</v>
      </c>
      <c r="E48" s="46">
        <f t="shared" si="1"/>
        <v>0.17475314211780826</v>
      </c>
      <c r="F48" s="9"/>
      <c r="G48" s="9"/>
      <c r="H48" s="9"/>
      <c r="I48" s="9"/>
      <c r="J48" s="9"/>
      <c r="K48" s="9"/>
      <c r="L48" s="15" t="s">
        <v>203</v>
      </c>
      <c r="M48" s="16">
        <v>27853397</v>
      </c>
      <c r="N48" s="16">
        <v>13730891</v>
      </c>
      <c r="O48" s="46">
        <f t="shared" si="2"/>
        <v>-50.702993247107351</v>
      </c>
      <c r="P48" s="46">
        <f t="shared" si="3"/>
        <v>0.37113844184531941</v>
      </c>
      <c r="Q48" s="9"/>
      <c r="R48" s="9"/>
      <c r="S48" s="9"/>
      <c r="T48" s="9"/>
      <c r="U48" s="9"/>
      <c r="V48" s="9"/>
    </row>
    <row r="49" spans="1:22" ht="15.75" x14ac:dyDescent="0.25">
      <c r="A49" s="15" t="s">
        <v>194</v>
      </c>
      <c r="B49" s="16">
        <v>5252931</v>
      </c>
      <c r="C49" s="16">
        <v>6569447</v>
      </c>
      <c r="D49" s="46">
        <f t="shared" si="0"/>
        <v>25.062503200594108</v>
      </c>
      <c r="E49" s="46">
        <f t="shared" si="1"/>
        <v>0.14009249331392865</v>
      </c>
      <c r="F49" s="9"/>
      <c r="G49" s="9"/>
      <c r="H49" s="9"/>
      <c r="I49" s="9"/>
      <c r="J49" s="9"/>
      <c r="K49" s="9"/>
      <c r="L49" s="15" t="s">
        <v>233</v>
      </c>
      <c r="M49" s="16">
        <v>32320158</v>
      </c>
      <c r="N49" s="16">
        <v>13707399</v>
      </c>
      <c r="O49" s="46">
        <f t="shared" si="2"/>
        <v>-57.588700525535799</v>
      </c>
      <c r="P49" s="46">
        <f t="shared" si="3"/>
        <v>0.37050346598863021</v>
      </c>
      <c r="Q49" s="9"/>
      <c r="R49" s="9"/>
      <c r="S49" s="9"/>
      <c r="T49" s="9"/>
      <c r="U49" s="9"/>
      <c r="V49" s="9"/>
    </row>
    <row r="50" spans="1:22" ht="15.75" x14ac:dyDescent="0.25">
      <c r="A50" s="15" t="s">
        <v>228</v>
      </c>
      <c r="B50" s="16">
        <v>1437653</v>
      </c>
      <c r="C50" s="16">
        <v>6027468</v>
      </c>
      <c r="D50" s="46">
        <f t="shared" si="0"/>
        <v>319.25749815845688</v>
      </c>
      <c r="E50" s="46">
        <f t="shared" si="1"/>
        <v>0.12853487066566163</v>
      </c>
      <c r="F50" s="9"/>
      <c r="G50" s="9"/>
      <c r="H50" s="9"/>
      <c r="I50" s="9"/>
      <c r="J50" s="9"/>
      <c r="K50" s="9"/>
      <c r="L50" s="15" t="s">
        <v>180</v>
      </c>
      <c r="M50" s="16">
        <v>14997683</v>
      </c>
      <c r="N50" s="16">
        <v>12289635</v>
      </c>
      <c r="O50" s="46">
        <f t="shared" si="2"/>
        <v>-18.056442451810724</v>
      </c>
      <c r="P50" s="46">
        <f t="shared" si="3"/>
        <v>0.33218208379541442</v>
      </c>
      <c r="Q50" s="9"/>
      <c r="R50" s="9"/>
      <c r="S50" s="9"/>
      <c r="T50" s="9"/>
      <c r="U50" s="9"/>
      <c r="V50" s="9"/>
    </row>
    <row r="51" spans="1:22" ht="15.75" x14ac:dyDescent="0.25">
      <c r="A51" s="15" t="s">
        <v>185</v>
      </c>
      <c r="B51" s="16">
        <v>5254176</v>
      </c>
      <c r="C51" s="16">
        <v>5232884</v>
      </c>
      <c r="D51" s="46">
        <f t="shared" si="0"/>
        <v>-0.40523956563312424</v>
      </c>
      <c r="E51" s="46">
        <f t="shared" si="1"/>
        <v>0.11159048345813039</v>
      </c>
      <c r="F51" s="9"/>
      <c r="G51" s="9"/>
      <c r="H51" s="9"/>
      <c r="I51" s="9"/>
      <c r="J51" s="9"/>
      <c r="K51" s="9"/>
      <c r="L51" s="15" t="s">
        <v>201</v>
      </c>
      <c r="M51" s="16">
        <v>2911463</v>
      </c>
      <c r="N51" s="16">
        <v>12251942</v>
      </c>
      <c r="O51" s="46">
        <f t="shared" si="2"/>
        <v>320.81736913709705</v>
      </c>
      <c r="P51" s="46">
        <f t="shared" si="3"/>
        <v>0.3311632627088239</v>
      </c>
      <c r="Q51" s="9"/>
      <c r="R51" s="9"/>
      <c r="S51" s="9"/>
      <c r="T51" s="9"/>
      <c r="U51" s="9"/>
      <c r="V51" s="9"/>
    </row>
    <row r="52" spans="1:22" ht="15.75" x14ac:dyDescent="0.25">
      <c r="A52" s="15" t="s">
        <v>189</v>
      </c>
      <c r="B52" s="16">
        <v>3578005</v>
      </c>
      <c r="C52" s="16">
        <v>4665022</v>
      </c>
      <c r="D52" s="46">
        <f t="shared" si="0"/>
        <v>30.380533286007136</v>
      </c>
      <c r="E52" s="46">
        <f t="shared" si="1"/>
        <v>9.9480909632778849E-2</v>
      </c>
      <c r="F52" s="9"/>
      <c r="G52" s="9"/>
      <c r="H52" s="9"/>
      <c r="I52" s="9"/>
      <c r="J52" s="9"/>
      <c r="K52" s="9"/>
      <c r="L52" s="15" t="s">
        <v>185</v>
      </c>
      <c r="M52" s="16">
        <v>12679212</v>
      </c>
      <c r="N52" s="16">
        <v>12072559</v>
      </c>
      <c r="O52" s="46">
        <f t="shared" si="2"/>
        <v>-4.7846269941696704</v>
      </c>
      <c r="P52" s="46">
        <f t="shared" si="3"/>
        <v>0.32631463874745542</v>
      </c>
      <c r="Q52" s="9"/>
      <c r="R52" s="9"/>
      <c r="S52" s="9"/>
      <c r="T52" s="9"/>
      <c r="U52" s="9"/>
      <c r="V52" s="9"/>
    </row>
    <row r="53" spans="1:22" ht="15.75" x14ac:dyDescent="0.25">
      <c r="A53" s="15" t="s">
        <v>181</v>
      </c>
      <c r="B53" s="16">
        <v>5347997</v>
      </c>
      <c r="C53" s="16">
        <v>3226918</v>
      </c>
      <c r="D53" s="46">
        <f t="shared" si="0"/>
        <v>-39.66118529984216</v>
      </c>
      <c r="E53" s="46">
        <f t="shared" si="1"/>
        <v>6.8813552851495124E-2</v>
      </c>
      <c r="F53" s="9"/>
      <c r="G53" s="9"/>
      <c r="H53" s="9"/>
      <c r="I53" s="9"/>
      <c r="J53" s="9"/>
      <c r="K53" s="9"/>
      <c r="L53" s="15" t="s">
        <v>153</v>
      </c>
      <c r="M53" s="16">
        <v>10212866</v>
      </c>
      <c r="N53" s="16">
        <v>11990294</v>
      </c>
      <c r="O53" s="46">
        <f t="shared" si="2"/>
        <v>17.403812015158124</v>
      </c>
      <c r="P53" s="46">
        <f t="shared" si="3"/>
        <v>0.32409106098266177</v>
      </c>
      <c r="Q53" s="9"/>
      <c r="R53" s="9"/>
      <c r="S53" s="9"/>
      <c r="T53" s="9"/>
      <c r="U53" s="9"/>
      <c r="V53" s="9"/>
    </row>
    <row r="54" spans="1:22" ht="15.75" x14ac:dyDescent="0.25">
      <c r="A54" s="15" t="s">
        <v>166</v>
      </c>
      <c r="B54" s="16">
        <v>3315080</v>
      </c>
      <c r="C54" s="16">
        <v>3193907</v>
      </c>
      <c r="D54" s="46">
        <f t="shared" si="0"/>
        <v>-3.6552059075497425</v>
      </c>
      <c r="E54" s="46">
        <f t="shared" si="1"/>
        <v>6.8109598120330364E-2</v>
      </c>
      <c r="F54" s="9"/>
      <c r="G54" s="9"/>
      <c r="H54" s="9"/>
      <c r="I54" s="9"/>
      <c r="J54" s="9"/>
      <c r="K54" s="9"/>
      <c r="L54" s="15" t="s">
        <v>195</v>
      </c>
      <c r="M54" s="16">
        <v>9806025</v>
      </c>
      <c r="N54" s="16">
        <v>11447638</v>
      </c>
      <c r="O54" s="46">
        <f t="shared" si="2"/>
        <v>16.74086084830499</v>
      </c>
      <c r="P54" s="46">
        <f t="shared" si="3"/>
        <v>0.30942336736408937</v>
      </c>
      <c r="Q54" s="9"/>
      <c r="R54" s="9"/>
      <c r="S54" s="9"/>
      <c r="T54" s="9"/>
      <c r="U54" s="9"/>
      <c r="V54" s="9"/>
    </row>
    <row r="55" spans="1:22" ht="15.75" x14ac:dyDescent="0.25">
      <c r="A55" s="15" t="s">
        <v>178</v>
      </c>
      <c r="B55" s="16">
        <v>149959</v>
      </c>
      <c r="C55" s="16">
        <v>2967251</v>
      </c>
      <c r="D55" s="46">
        <f t="shared" si="0"/>
        <v>1878.708180235931</v>
      </c>
      <c r="E55" s="46">
        <f t="shared" si="1"/>
        <v>6.3276192178466181E-2</v>
      </c>
      <c r="F55" s="9"/>
      <c r="G55" s="9"/>
      <c r="H55" s="9"/>
      <c r="I55" s="9"/>
      <c r="J55" s="9"/>
      <c r="K55" s="9"/>
      <c r="L55" s="15" t="s">
        <v>238</v>
      </c>
      <c r="M55" s="16">
        <v>6723490</v>
      </c>
      <c r="N55" s="16">
        <v>11421942</v>
      </c>
      <c r="O55" s="46">
        <f t="shared" si="2"/>
        <v>69.88114803472601</v>
      </c>
      <c r="P55" s="46">
        <f t="shared" si="3"/>
        <v>0.30872881859797818</v>
      </c>
      <c r="Q55" s="9"/>
      <c r="R55" s="9"/>
      <c r="S55" s="9"/>
      <c r="T55" s="9"/>
      <c r="U55" s="9"/>
      <c r="V55" s="9"/>
    </row>
    <row r="56" spans="1:22" ht="15.75" x14ac:dyDescent="0.25">
      <c r="A56" s="15" t="s">
        <v>208</v>
      </c>
      <c r="B56" s="16">
        <v>3750276</v>
      </c>
      <c r="C56" s="16">
        <v>2827929</v>
      </c>
      <c r="D56" s="46">
        <f t="shared" si="0"/>
        <v>-24.594109873513318</v>
      </c>
      <c r="E56" s="46">
        <f t="shared" si="1"/>
        <v>6.0305170971737036E-2</v>
      </c>
      <c r="F56" s="9"/>
      <c r="G56" s="9"/>
      <c r="H56" s="9"/>
      <c r="I56" s="9"/>
      <c r="J56" s="9"/>
      <c r="K56" s="9"/>
      <c r="L56" s="15" t="s">
        <v>190</v>
      </c>
      <c r="M56" s="16">
        <v>2794790</v>
      </c>
      <c r="N56" s="16">
        <v>10867983</v>
      </c>
      <c r="O56" s="46">
        <f t="shared" si="2"/>
        <v>288.8658181831193</v>
      </c>
      <c r="P56" s="46">
        <f t="shared" si="3"/>
        <v>0.29375561109773718</v>
      </c>
      <c r="Q56" s="9"/>
      <c r="R56" s="9"/>
      <c r="S56" s="9"/>
      <c r="T56" s="9"/>
      <c r="U56" s="9"/>
      <c r="V56" s="9"/>
    </row>
    <row r="57" spans="1:22" ht="15.75" x14ac:dyDescent="0.25">
      <c r="A57" s="15" t="s">
        <v>176</v>
      </c>
      <c r="B57" s="16">
        <v>5253174</v>
      </c>
      <c r="C57" s="16">
        <v>2635745</v>
      </c>
      <c r="D57" s="46">
        <f t="shared" si="0"/>
        <v>-49.82566730133059</v>
      </c>
      <c r="E57" s="46">
        <f t="shared" si="1"/>
        <v>5.6206875371659269E-2</v>
      </c>
      <c r="F57" s="9"/>
      <c r="G57" s="9"/>
      <c r="H57" s="9"/>
      <c r="I57" s="9"/>
      <c r="J57" s="9"/>
      <c r="K57" s="9"/>
      <c r="L57" s="15" t="s">
        <v>176</v>
      </c>
      <c r="M57" s="16">
        <v>12435426</v>
      </c>
      <c r="N57" s="16">
        <v>10662111</v>
      </c>
      <c r="O57" s="46">
        <f t="shared" si="2"/>
        <v>-14.260186985150327</v>
      </c>
      <c r="P57" s="46">
        <f t="shared" si="3"/>
        <v>0.28819100401582387</v>
      </c>
      <c r="Q57" s="9"/>
      <c r="R57" s="9"/>
      <c r="S57" s="9"/>
      <c r="T57" s="9"/>
      <c r="U57" s="9"/>
      <c r="V57" s="9"/>
    </row>
    <row r="58" spans="1:22" ht="15.75" x14ac:dyDescent="0.25">
      <c r="A58" s="15" t="s">
        <v>182</v>
      </c>
      <c r="B58" s="16">
        <v>3300668</v>
      </c>
      <c r="C58" s="16">
        <v>2522588</v>
      </c>
      <c r="D58" s="46">
        <f t="shared" si="0"/>
        <v>-23.573409988523537</v>
      </c>
      <c r="E58" s="46">
        <f t="shared" si="1"/>
        <v>5.3793818950635675E-2</v>
      </c>
      <c r="F58" s="9"/>
      <c r="G58" s="9"/>
      <c r="H58" s="9"/>
      <c r="I58" s="9"/>
      <c r="J58" s="9"/>
      <c r="K58" s="9"/>
      <c r="L58" s="15" t="s">
        <v>182</v>
      </c>
      <c r="M58" s="16">
        <v>9598275</v>
      </c>
      <c r="N58" s="16">
        <v>10006297</v>
      </c>
      <c r="O58" s="46">
        <f t="shared" si="2"/>
        <v>4.2509930169744052</v>
      </c>
      <c r="P58" s="46">
        <f t="shared" si="3"/>
        <v>0.27046471181087184</v>
      </c>
      <c r="Q58" s="9"/>
      <c r="R58" s="9"/>
      <c r="S58" s="9"/>
      <c r="T58" s="9"/>
      <c r="U58" s="9"/>
      <c r="V58" s="9"/>
    </row>
    <row r="59" spans="1:22" ht="15.75" x14ac:dyDescent="0.25">
      <c r="A59" s="15" t="s">
        <v>191</v>
      </c>
      <c r="B59" s="16">
        <v>2566432</v>
      </c>
      <c r="C59" s="16">
        <v>2221888</v>
      </c>
      <c r="D59" s="46">
        <f t="shared" si="0"/>
        <v>-13.425019638159128</v>
      </c>
      <c r="E59" s="46">
        <f t="shared" si="1"/>
        <v>4.7381435573541929E-2</v>
      </c>
      <c r="F59" s="9"/>
      <c r="G59" s="9"/>
      <c r="H59" s="9"/>
      <c r="I59" s="9"/>
      <c r="J59" s="9"/>
      <c r="K59" s="9"/>
      <c r="L59" s="15" t="s">
        <v>223</v>
      </c>
      <c r="M59" s="16">
        <v>8654258</v>
      </c>
      <c r="N59" s="16">
        <v>9052839</v>
      </c>
      <c r="O59" s="46">
        <f t="shared" si="2"/>
        <v>4.6056057029961579</v>
      </c>
      <c r="P59" s="46">
        <f t="shared" si="3"/>
        <v>0.24469326577106609</v>
      </c>
      <c r="Q59" s="9"/>
      <c r="R59" s="9"/>
      <c r="S59" s="9"/>
      <c r="T59" s="9"/>
      <c r="U59" s="9"/>
      <c r="V59" s="9"/>
    </row>
    <row r="60" spans="1:22" ht="15.75" x14ac:dyDescent="0.25">
      <c r="A60" s="15" t="s">
        <v>155</v>
      </c>
      <c r="B60" s="16">
        <v>1612164</v>
      </c>
      <c r="C60" s="16">
        <v>1694744</v>
      </c>
      <c r="D60" s="46">
        <f t="shared" si="0"/>
        <v>5.1223076560449101</v>
      </c>
      <c r="E60" s="46">
        <f t="shared" si="1"/>
        <v>3.614016712347641E-2</v>
      </c>
      <c r="F60" s="9"/>
      <c r="G60" s="9"/>
      <c r="H60" s="9"/>
      <c r="I60" s="9"/>
      <c r="J60" s="9"/>
      <c r="K60" s="9"/>
      <c r="L60" s="15" t="s">
        <v>222</v>
      </c>
      <c r="M60" s="16">
        <v>5430944</v>
      </c>
      <c r="N60" s="16">
        <v>8779961</v>
      </c>
      <c r="O60" s="46">
        <f t="shared" si="2"/>
        <v>61.665467366262646</v>
      </c>
      <c r="P60" s="46">
        <f t="shared" si="3"/>
        <v>0.23731752331313913</v>
      </c>
      <c r="Q60" s="9"/>
      <c r="R60" s="9"/>
      <c r="S60" s="9"/>
      <c r="T60" s="9"/>
      <c r="U60" s="9"/>
      <c r="V60" s="9"/>
    </row>
    <row r="61" spans="1:22" ht="15.75" x14ac:dyDescent="0.25">
      <c r="A61" s="15" t="s">
        <v>218</v>
      </c>
      <c r="B61" s="16">
        <v>2941779</v>
      </c>
      <c r="C61" s="16">
        <v>1601620</v>
      </c>
      <c r="D61" s="46">
        <f t="shared" si="0"/>
        <v>-45.556073382806794</v>
      </c>
      <c r="E61" s="46">
        <f t="shared" si="1"/>
        <v>3.4154311487931084E-2</v>
      </c>
      <c r="F61" s="9"/>
      <c r="G61" s="9"/>
      <c r="H61" s="9"/>
      <c r="I61" s="9"/>
      <c r="J61" s="9"/>
      <c r="K61" s="9"/>
      <c r="L61" s="15" t="s">
        <v>177</v>
      </c>
      <c r="M61" s="16">
        <v>10867928</v>
      </c>
      <c r="N61" s="16">
        <v>8331236</v>
      </c>
      <c r="O61" s="46">
        <f t="shared" si="2"/>
        <v>-23.341082127154323</v>
      </c>
      <c r="P61" s="46">
        <f t="shared" si="3"/>
        <v>0.22518873303164602</v>
      </c>
      <c r="Q61" s="9"/>
      <c r="R61" s="9"/>
      <c r="S61" s="9"/>
      <c r="T61" s="9"/>
      <c r="U61" s="9"/>
      <c r="V61" s="9"/>
    </row>
    <row r="62" spans="1:22" ht="15.75" x14ac:dyDescent="0.25">
      <c r="A62" s="15" t="s">
        <v>196</v>
      </c>
      <c r="B62" s="16">
        <v>1556519</v>
      </c>
      <c r="C62" s="16">
        <v>1471081</v>
      </c>
      <c r="D62" s="46">
        <f t="shared" si="0"/>
        <v>-5.4890431790424685</v>
      </c>
      <c r="E62" s="46">
        <f t="shared" si="1"/>
        <v>3.1370586467437435E-2</v>
      </c>
      <c r="F62" s="9"/>
      <c r="G62" s="9"/>
      <c r="H62" s="9"/>
      <c r="I62" s="9"/>
      <c r="J62" s="9"/>
      <c r="K62" s="9"/>
      <c r="L62" s="15" t="s">
        <v>187</v>
      </c>
      <c r="M62" s="16">
        <v>7814739</v>
      </c>
      <c r="N62" s="16">
        <v>6895273</v>
      </c>
      <c r="O62" s="46">
        <f t="shared" si="2"/>
        <v>-11.765792817904725</v>
      </c>
      <c r="P62" s="46">
        <f t="shared" si="3"/>
        <v>0.18637544186448649</v>
      </c>
      <c r="Q62" s="9"/>
      <c r="R62" s="9"/>
      <c r="S62" s="9"/>
      <c r="T62" s="9"/>
      <c r="U62" s="9"/>
      <c r="V62" s="9"/>
    </row>
    <row r="63" spans="1:22" ht="15.75" x14ac:dyDescent="0.25">
      <c r="A63" s="15" t="s">
        <v>168</v>
      </c>
      <c r="B63" s="16">
        <v>1561678</v>
      </c>
      <c r="C63" s="16">
        <v>1081421</v>
      </c>
      <c r="D63" s="46">
        <f t="shared" si="0"/>
        <v>-30.752626341665817</v>
      </c>
      <c r="E63" s="46">
        <f t="shared" si="1"/>
        <v>2.3061144143798108E-2</v>
      </c>
      <c r="F63" s="9"/>
      <c r="G63" s="9"/>
      <c r="H63" s="9"/>
      <c r="I63" s="9"/>
      <c r="J63" s="9"/>
      <c r="K63" s="9"/>
      <c r="L63" s="15" t="s">
        <v>209</v>
      </c>
      <c r="M63" s="16">
        <v>4661531</v>
      </c>
      <c r="N63" s="16">
        <v>6214242</v>
      </c>
      <c r="O63" s="46">
        <f t="shared" si="2"/>
        <v>33.309035164627232</v>
      </c>
      <c r="P63" s="46">
        <f t="shared" si="3"/>
        <v>0.16796754800032576</v>
      </c>
      <c r="Q63" s="9"/>
      <c r="R63" s="9"/>
      <c r="S63" s="9"/>
      <c r="T63" s="9"/>
      <c r="U63" s="9"/>
      <c r="V63" s="9"/>
    </row>
    <row r="64" spans="1:22" ht="15.75" x14ac:dyDescent="0.25">
      <c r="A64" s="15" t="s">
        <v>233</v>
      </c>
      <c r="B64" s="16">
        <v>3922620</v>
      </c>
      <c r="C64" s="16">
        <v>921322</v>
      </c>
      <c r="D64" s="46">
        <f t="shared" si="0"/>
        <v>-76.51258597569992</v>
      </c>
      <c r="E64" s="46">
        <f t="shared" si="1"/>
        <v>1.9647056460760755E-2</v>
      </c>
      <c r="F64" s="9"/>
      <c r="G64" s="9"/>
      <c r="H64" s="9"/>
      <c r="I64" s="9"/>
      <c r="J64" s="9"/>
      <c r="K64" s="9"/>
      <c r="L64" s="15" t="s">
        <v>178</v>
      </c>
      <c r="M64" s="16">
        <v>6784604</v>
      </c>
      <c r="N64" s="16">
        <v>5848582</v>
      </c>
      <c r="O64" s="46">
        <f t="shared" si="2"/>
        <v>-13.796265780582047</v>
      </c>
      <c r="P64" s="46">
        <f t="shared" si="3"/>
        <v>0.1580839590442151</v>
      </c>
      <c r="Q64" s="9"/>
      <c r="R64" s="9"/>
      <c r="S64" s="9"/>
      <c r="T64" s="9"/>
      <c r="U64" s="9"/>
      <c r="V64" s="9"/>
    </row>
    <row r="65" spans="1:22" ht="15.75" x14ac:dyDescent="0.25">
      <c r="A65" s="15" t="s">
        <v>210</v>
      </c>
      <c r="B65" s="16">
        <v>1886756</v>
      </c>
      <c r="C65" s="16">
        <v>798130</v>
      </c>
      <c r="D65" s="46">
        <f t="shared" si="0"/>
        <v>-57.698292731015563</v>
      </c>
      <c r="E65" s="46">
        <f t="shared" si="1"/>
        <v>1.7020005137212597E-2</v>
      </c>
      <c r="F65" s="9"/>
      <c r="G65" s="9"/>
      <c r="H65" s="9"/>
      <c r="I65" s="9"/>
      <c r="J65" s="9"/>
      <c r="K65" s="9"/>
      <c r="L65" s="15" t="s">
        <v>198</v>
      </c>
      <c r="M65" s="16">
        <v>4534418</v>
      </c>
      <c r="N65" s="16">
        <v>5414861</v>
      </c>
      <c r="O65" s="46">
        <f t="shared" si="2"/>
        <v>19.416890987994478</v>
      </c>
      <c r="P65" s="46">
        <f t="shared" si="3"/>
        <v>0.14636071864156433</v>
      </c>
      <c r="Q65" s="9"/>
      <c r="R65" s="9"/>
      <c r="S65" s="9"/>
      <c r="T65" s="9"/>
      <c r="U65" s="9"/>
      <c r="V65" s="9"/>
    </row>
    <row r="66" spans="1:22" ht="15.75" x14ac:dyDescent="0.25">
      <c r="A66" s="15" t="s">
        <v>282</v>
      </c>
      <c r="B66" s="16">
        <v>0</v>
      </c>
      <c r="C66" s="16">
        <v>690005</v>
      </c>
      <c r="D66" s="46" t="e">
        <f t="shared" si="0"/>
        <v>#DIV/0!</v>
      </c>
      <c r="E66" s="46">
        <f t="shared" si="1"/>
        <v>1.4714255377823636E-2</v>
      </c>
      <c r="F66" s="9"/>
      <c r="G66" s="9"/>
      <c r="H66" s="9"/>
      <c r="I66" s="9"/>
      <c r="J66" s="9"/>
      <c r="K66" s="9"/>
      <c r="L66" s="15" t="s">
        <v>208</v>
      </c>
      <c r="M66" s="16">
        <v>2673828</v>
      </c>
      <c r="N66" s="16">
        <v>5092013</v>
      </c>
      <c r="O66" s="46">
        <f t="shared" si="2"/>
        <v>90.439063395252049</v>
      </c>
      <c r="P66" s="46">
        <f t="shared" si="3"/>
        <v>0.13763431453036151</v>
      </c>
      <c r="Q66" s="9"/>
      <c r="R66" s="9"/>
      <c r="S66" s="9"/>
      <c r="T66" s="9"/>
      <c r="U66" s="9"/>
      <c r="V66" s="9"/>
    </row>
    <row r="67" spans="1:22" ht="15.75" x14ac:dyDescent="0.25">
      <c r="A67" s="15" t="s">
        <v>229</v>
      </c>
      <c r="B67" s="16">
        <v>446707</v>
      </c>
      <c r="C67" s="16">
        <v>612692</v>
      </c>
      <c r="D67" s="46">
        <f t="shared" si="0"/>
        <v>37.157465631834725</v>
      </c>
      <c r="E67" s="46">
        <f t="shared" si="1"/>
        <v>1.3065566997267438E-2</v>
      </c>
      <c r="F67" s="9"/>
      <c r="G67" s="9"/>
      <c r="H67" s="9"/>
      <c r="I67" s="9"/>
      <c r="J67" s="9"/>
      <c r="K67" s="9"/>
      <c r="L67" s="15" t="s">
        <v>253</v>
      </c>
      <c r="M67" s="16">
        <v>7960758</v>
      </c>
      <c r="N67" s="16">
        <v>5049093</v>
      </c>
      <c r="O67" s="46">
        <f t="shared" si="2"/>
        <v>-36.575223113175902</v>
      </c>
      <c r="P67" s="46">
        <f t="shared" si="3"/>
        <v>0.13647421050477418</v>
      </c>
      <c r="Q67" s="9"/>
      <c r="R67" s="9"/>
      <c r="S67" s="9"/>
      <c r="T67" s="9"/>
      <c r="U67" s="9"/>
      <c r="V67" s="9"/>
    </row>
    <row r="68" spans="1:22" ht="15.75" x14ac:dyDescent="0.25">
      <c r="A68" s="15" t="s">
        <v>206</v>
      </c>
      <c r="B68" s="16">
        <v>1141410</v>
      </c>
      <c r="C68" s="16">
        <v>604433</v>
      </c>
      <c r="D68" s="46">
        <f t="shared" si="0"/>
        <v>-47.045058305078804</v>
      </c>
      <c r="E68" s="46">
        <f t="shared" si="1"/>
        <v>1.2889445034143337E-2</v>
      </c>
      <c r="F68" s="9"/>
      <c r="G68" s="9"/>
      <c r="H68" s="9"/>
      <c r="I68" s="9"/>
      <c r="J68" s="9"/>
      <c r="K68" s="9"/>
      <c r="L68" s="15" t="s">
        <v>205</v>
      </c>
      <c r="M68" s="16">
        <v>3835102</v>
      </c>
      <c r="N68" s="16">
        <v>4963372</v>
      </c>
      <c r="O68" s="46">
        <f t="shared" si="2"/>
        <v>29.419556507232414</v>
      </c>
      <c r="P68" s="46">
        <f t="shared" si="3"/>
        <v>0.13415721895823704</v>
      </c>
      <c r="Q68" s="9"/>
      <c r="R68" s="9"/>
      <c r="S68" s="9"/>
      <c r="T68" s="9"/>
      <c r="U68" s="9"/>
      <c r="V68" s="9"/>
    </row>
    <row r="69" spans="1:22" ht="15.75" x14ac:dyDescent="0.25">
      <c r="A69" s="15" t="s">
        <v>199</v>
      </c>
      <c r="B69" s="16">
        <v>2863538</v>
      </c>
      <c r="C69" s="16">
        <v>567163</v>
      </c>
      <c r="D69" s="46">
        <f t="shared" si="0"/>
        <v>-80.193627603335457</v>
      </c>
      <c r="E69" s="46">
        <f t="shared" si="1"/>
        <v>1.2094667752918582E-2</v>
      </c>
      <c r="F69" s="9"/>
      <c r="G69" s="9"/>
      <c r="H69" s="9"/>
      <c r="I69" s="9"/>
      <c r="J69" s="9"/>
      <c r="K69" s="9"/>
      <c r="L69" s="15" t="s">
        <v>192</v>
      </c>
      <c r="M69" s="16">
        <v>6131533</v>
      </c>
      <c r="N69" s="16">
        <v>4748364</v>
      </c>
      <c r="O69" s="46">
        <f t="shared" si="2"/>
        <v>-22.558290071993412</v>
      </c>
      <c r="P69" s="46">
        <f t="shared" si="3"/>
        <v>0.12834567081440004</v>
      </c>
      <c r="Q69" s="9"/>
      <c r="R69" s="9"/>
      <c r="S69" s="9"/>
      <c r="T69" s="9"/>
      <c r="U69" s="9"/>
      <c r="V69" s="9"/>
    </row>
    <row r="70" spans="1:22" ht="15.75" x14ac:dyDescent="0.25">
      <c r="A70" s="15" t="s">
        <v>172</v>
      </c>
      <c r="B70" s="16">
        <v>103380</v>
      </c>
      <c r="C70" s="16">
        <v>502551</v>
      </c>
      <c r="D70" s="46">
        <f t="shared" si="0"/>
        <v>386.12013929193267</v>
      </c>
      <c r="E70" s="46">
        <f t="shared" si="1"/>
        <v>1.0716826333694168E-2</v>
      </c>
      <c r="F70" s="9"/>
      <c r="G70" s="9"/>
      <c r="H70" s="9"/>
      <c r="I70" s="9"/>
      <c r="J70" s="9"/>
      <c r="K70" s="9"/>
      <c r="L70" s="15" t="s">
        <v>166</v>
      </c>
      <c r="M70" s="16">
        <v>5428376</v>
      </c>
      <c r="N70" s="16">
        <v>4733296</v>
      </c>
      <c r="O70" s="46">
        <f t="shared" si="2"/>
        <v>-12.804566227542097</v>
      </c>
      <c r="P70" s="46">
        <f t="shared" si="3"/>
        <v>0.12793839105071059</v>
      </c>
      <c r="Q70" s="9"/>
      <c r="R70" s="9"/>
      <c r="S70" s="9"/>
      <c r="T70" s="9"/>
      <c r="U70" s="9"/>
      <c r="V70" s="9"/>
    </row>
    <row r="71" spans="1:22" ht="15.75" x14ac:dyDescent="0.25">
      <c r="A71" s="15" t="s">
        <v>252</v>
      </c>
      <c r="B71" s="16">
        <v>419419</v>
      </c>
      <c r="C71" s="16">
        <v>490053</v>
      </c>
      <c r="D71" s="46">
        <f t="shared" si="0"/>
        <v>16.840915647598223</v>
      </c>
      <c r="E71" s="46">
        <f t="shared" si="1"/>
        <v>1.0450308317575388E-2</v>
      </c>
      <c r="F71" s="9"/>
      <c r="G71" s="9"/>
      <c r="H71" s="9"/>
      <c r="I71" s="9"/>
      <c r="J71" s="9"/>
      <c r="K71" s="9"/>
      <c r="L71" s="15" t="s">
        <v>228</v>
      </c>
      <c r="M71" s="16">
        <v>6135757</v>
      </c>
      <c r="N71" s="16">
        <v>4659063</v>
      </c>
      <c r="O71" s="46">
        <f t="shared" si="2"/>
        <v>-24.067022210951322</v>
      </c>
      <c r="P71" s="46">
        <f t="shared" si="3"/>
        <v>0.12593191383422817</v>
      </c>
      <c r="Q71" s="9"/>
      <c r="R71" s="9"/>
      <c r="S71" s="9"/>
      <c r="T71" s="9"/>
      <c r="U71" s="9"/>
      <c r="V71" s="9"/>
    </row>
    <row r="72" spans="1:22" ht="15.75" x14ac:dyDescent="0.25">
      <c r="A72" s="15" t="s">
        <v>217</v>
      </c>
      <c r="B72" s="16">
        <v>534357</v>
      </c>
      <c r="C72" s="16">
        <v>469232</v>
      </c>
      <c r="D72" s="46">
        <f t="shared" si="0"/>
        <v>-12.187545030756596</v>
      </c>
      <c r="E72" s="46">
        <f t="shared" si="1"/>
        <v>1.0006303547723481E-2</v>
      </c>
      <c r="F72" s="9"/>
      <c r="G72" s="9"/>
      <c r="H72" s="9"/>
      <c r="I72" s="9"/>
      <c r="J72" s="9"/>
      <c r="K72" s="9"/>
      <c r="L72" s="15" t="s">
        <v>188</v>
      </c>
      <c r="M72" s="16">
        <v>3498235</v>
      </c>
      <c r="N72" s="16">
        <v>4437810</v>
      </c>
      <c r="O72" s="46">
        <f t="shared" si="2"/>
        <v>26.858544380237475</v>
      </c>
      <c r="P72" s="46">
        <f t="shared" si="3"/>
        <v>0.1199515667705451</v>
      </c>
      <c r="Q72" s="9"/>
      <c r="R72" s="9"/>
      <c r="S72" s="9"/>
      <c r="T72" s="9"/>
      <c r="U72" s="9"/>
      <c r="V72" s="9"/>
    </row>
    <row r="73" spans="1:22" ht="15.75" x14ac:dyDescent="0.25">
      <c r="A73" s="15" t="s">
        <v>276</v>
      </c>
      <c r="B73" s="16">
        <v>2229219</v>
      </c>
      <c r="C73" s="16">
        <v>419214</v>
      </c>
      <c r="D73" s="46">
        <f t="shared" si="0"/>
        <v>-81.194579805752596</v>
      </c>
      <c r="E73" s="46">
        <f t="shared" si="1"/>
        <v>8.9396770370634374E-3</v>
      </c>
      <c r="F73" s="9"/>
      <c r="G73" s="9"/>
      <c r="H73" s="9"/>
      <c r="I73" s="9"/>
      <c r="J73" s="9"/>
      <c r="K73" s="9"/>
      <c r="L73" s="15" t="s">
        <v>184</v>
      </c>
      <c r="M73" s="16">
        <v>7396869</v>
      </c>
      <c r="N73" s="16">
        <v>4240396</v>
      </c>
      <c r="O73" s="46">
        <f t="shared" si="2"/>
        <v>-42.673095873402659</v>
      </c>
      <c r="P73" s="46">
        <f t="shared" si="3"/>
        <v>0.11461557478295654</v>
      </c>
      <c r="Q73" s="9"/>
      <c r="R73" s="9"/>
      <c r="S73" s="9"/>
      <c r="T73" s="9"/>
      <c r="U73" s="9"/>
      <c r="V73" s="9"/>
    </row>
    <row r="74" spans="1:22" ht="30" x14ac:dyDescent="0.25">
      <c r="A74" s="15" t="s">
        <v>222</v>
      </c>
      <c r="B74" s="16">
        <v>1007571</v>
      </c>
      <c r="C74" s="16">
        <v>408594</v>
      </c>
      <c r="D74" s="46">
        <f t="shared" si="0"/>
        <v>-59.447622053433456</v>
      </c>
      <c r="E74" s="46">
        <f t="shared" si="1"/>
        <v>8.713207095378251E-3</v>
      </c>
      <c r="F74" s="9"/>
      <c r="G74" s="9"/>
      <c r="H74" s="9"/>
      <c r="I74" s="9"/>
      <c r="J74" s="9"/>
      <c r="K74" s="9"/>
      <c r="L74" s="15" t="s">
        <v>337</v>
      </c>
      <c r="M74" s="16">
        <v>0</v>
      </c>
      <c r="N74" s="16">
        <v>3576513</v>
      </c>
      <c r="O74" s="46" t="e">
        <f t="shared" si="2"/>
        <v>#DIV/0!</v>
      </c>
      <c r="P74" s="46">
        <f t="shared" si="3"/>
        <v>9.6671181940016032E-2</v>
      </c>
      <c r="Q74" s="9"/>
      <c r="R74" s="9"/>
      <c r="S74" s="9"/>
      <c r="T74" s="9"/>
      <c r="U74" s="9"/>
      <c r="V74" s="9"/>
    </row>
    <row r="75" spans="1:22" ht="15.75" x14ac:dyDescent="0.25">
      <c r="A75" s="15" t="s">
        <v>192</v>
      </c>
      <c r="B75" s="16">
        <v>150471</v>
      </c>
      <c r="C75" s="16">
        <v>356525</v>
      </c>
      <c r="D75" s="46">
        <f t="shared" si="0"/>
        <v>136.93934379382077</v>
      </c>
      <c r="E75" s="46">
        <f t="shared" si="1"/>
        <v>7.6028433106695922E-3</v>
      </c>
      <c r="F75" s="9"/>
      <c r="G75" s="9"/>
      <c r="H75" s="9"/>
      <c r="I75" s="9"/>
      <c r="J75" s="9"/>
      <c r="K75" s="9"/>
      <c r="L75" s="15" t="s">
        <v>231</v>
      </c>
      <c r="M75" s="16">
        <v>2570087</v>
      </c>
      <c r="N75" s="16">
        <v>3550813</v>
      </c>
      <c r="O75" s="46">
        <f t="shared" si="2"/>
        <v>38.159252974704742</v>
      </c>
      <c r="P75" s="46">
        <f t="shared" si="3"/>
        <v>9.5976525056101894E-2</v>
      </c>
      <c r="Q75" s="9"/>
      <c r="R75" s="9"/>
      <c r="S75" s="9"/>
      <c r="T75" s="9"/>
      <c r="U75" s="9"/>
      <c r="V75" s="9"/>
    </row>
    <row r="76" spans="1:22" ht="15.75" x14ac:dyDescent="0.25">
      <c r="A76" s="15" t="s">
        <v>183</v>
      </c>
      <c r="B76" s="16">
        <v>76260</v>
      </c>
      <c r="C76" s="16">
        <v>354137</v>
      </c>
      <c r="D76" s="46">
        <f t="shared" si="0"/>
        <v>364.38106477838971</v>
      </c>
      <c r="E76" s="46">
        <f t="shared" si="1"/>
        <v>7.5519195610703237E-3</v>
      </c>
      <c r="F76" s="9"/>
      <c r="G76" s="9"/>
      <c r="H76" s="9"/>
      <c r="I76" s="9"/>
      <c r="J76" s="9"/>
      <c r="K76" s="9"/>
      <c r="L76" s="15" t="s">
        <v>226</v>
      </c>
      <c r="M76" s="16">
        <v>1916207</v>
      </c>
      <c r="N76" s="16">
        <v>3529520</v>
      </c>
      <c r="O76" s="46">
        <f t="shared" si="2"/>
        <v>84.193043862171464</v>
      </c>
      <c r="P76" s="46">
        <f t="shared" si="3"/>
        <v>9.5400986961581127E-2</v>
      </c>
      <c r="Q76" s="9"/>
      <c r="R76" s="9"/>
      <c r="S76" s="9"/>
      <c r="T76" s="9"/>
      <c r="U76" s="9"/>
      <c r="V76" s="9"/>
    </row>
    <row r="77" spans="1:22" ht="15.75" x14ac:dyDescent="0.25">
      <c r="A77" s="15" t="s">
        <v>195</v>
      </c>
      <c r="B77" s="16">
        <v>446544</v>
      </c>
      <c r="C77" s="16">
        <v>335447</v>
      </c>
      <c r="D77" s="46">
        <f t="shared" ref="D77:D125" si="4">C77/B77*100-100</f>
        <v>-24.879295209430651</v>
      </c>
      <c r="E77" s="46">
        <f t="shared" ref="E77:E125" si="5">C77/$E$130*100</f>
        <v>7.153358053528314E-3</v>
      </c>
      <c r="F77" s="9"/>
      <c r="G77" s="9"/>
      <c r="H77" s="9"/>
      <c r="I77" s="9"/>
      <c r="J77" s="9"/>
      <c r="K77" s="9"/>
      <c r="L77" s="15" t="s">
        <v>240</v>
      </c>
      <c r="M77" s="16">
        <v>3010971</v>
      </c>
      <c r="N77" s="16">
        <v>3508797</v>
      </c>
      <c r="O77" s="46">
        <f t="shared" ref="O77:O140" si="6">N77/M77*100-100</f>
        <v>16.533736126983612</v>
      </c>
      <c r="P77" s="46">
        <f t="shared" ref="P77:P140" si="7">N77/$R$12*100</f>
        <v>9.4840855653979844E-2</v>
      </c>
      <c r="Q77" s="9"/>
      <c r="R77" s="9"/>
      <c r="S77" s="9"/>
      <c r="T77" s="9"/>
      <c r="U77" s="9"/>
      <c r="V77" s="9"/>
    </row>
    <row r="78" spans="1:22" ht="30" x14ac:dyDescent="0.25">
      <c r="A78" s="15" t="s">
        <v>269</v>
      </c>
      <c r="B78" s="16">
        <v>90347</v>
      </c>
      <c r="C78" s="16">
        <v>322600</v>
      </c>
      <c r="D78" s="46">
        <f t="shared" si="4"/>
        <v>257.06774989761698</v>
      </c>
      <c r="E78" s="46">
        <f t="shared" si="5"/>
        <v>6.8793976636196902E-3</v>
      </c>
      <c r="F78" s="9"/>
      <c r="G78" s="9"/>
      <c r="H78" s="9"/>
      <c r="I78" s="9"/>
      <c r="J78" s="9"/>
      <c r="K78" s="9"/>
      <c r="L78" s="15" t="s">
        <v>171</v>
      </c>
      <c r="M78" s="16">
        <v>4481575</v>
      </c>
      <c r="N78" s="16">
        <v>3418698</v>
      </c>
      <c r="O78" s="46">
        <f t="shared" si="6"/>
        <v>-23.71659517022475</v>
      </c>
      <c r="P78" s="46">
        <f t="shared" si="7"/>
        <v>9.2405529172120707E-2</v>
      </c>
      <c r="Q78" s="9"/>
      <c r="R78" s="9"/>
      <c r="S78" s="9"/>
      <c r="T78" s="9"/>
      <c r="U78" s="9"/>
      <c r="V78" s="9"/>
    </row>
    <row r="79" spans="1:22" ht="15.75" x14ac:dyDescent="0.25">
      <c r="A79" s="15" t="s">
        <v>280</v>
      </c>
      <c r="B79" s="16">
        <v>341832</v>
      </c>
      <c r="C79" s="16">
        <v>309611</v>
      </c>
      <c r="D79" s="46">
        <f t="shared" si="4"/>
        <v>-9.4259753329120741</v>
      </c>
      <c r="E79" s="46">
        <f t="shared" si="5"/>
        <v>6.60240914454729E-3</v>
      </c>
      <c r="F79" s="9"/>
      <c r="G79" s="9"/>
      <c r="H79" s="9"/>
      <c r="I79" s="9"/>
      <c r="J79" s="9"/>
      <c r="K79" s="9"/>
      <c r="L79" s="15" t="s">
        <v>206</v>
      </c>
      <c r="M79" s="16">
        <v>5762139</v>
      </c>
      <c r="N79" s="16">
        <v>3353501</v>
      </c>
      <c r="O79" s="46">
        <f t="shared" si="6"/>
        <v>-41.801108928472566</v>
      </c>
      <c r="P79" s="46">
        <f t="shared" si="7"/>
        <v>9.0643290072488392E-2</v>
      </c>
      <c r="Q79" s="9"/>
      <c r="R79" s="9"/>
      <c r="S79" s="9"/>
      <c r="T79" s="9"/>
      <c r="U79" s="9"/>
      <c r="V79" s="9"/>
    </row>
    <row r="80" spans="1:22" ht="15.75" x14ac:dyDescent="0.25">
      <c r="A80" s="15" t="s">
        <v>227</v>
      </c>
      <c r="B80" s="16">
        <v>272111</v>
      </c>
      <c r="C80" s="16">
        <v>309531</v>
      </c>
      <c r="D80" s="46">
        <f t="shared" si="4"/>
        <v>13.751741017452446</v>
      </c>
      <c r="E80" s="46">
        <f t="shared" si="5"/>
        <v>6.6007031562860096E-3</v>
      </c>
      <c r="F80" s="9"/>
      <c r="G80" s="9"/>
      <c r="H80" s="9"/>
      <c r="I80" s="9"/>
      <c r="J80" s="9"/>
      <c r="K80" s="9"/>
      <c r="L80" s="15" t="s">
        <v>199</v>
      </c>
      <c r="M80" s="16">
        <v>4437619</v>
      </c>
      <c r="N80" s="16">
        <v>3335499</v>
      </c>
      <c r="O80" s="46">
        <f t="shared" si="6"/>
        <v>-24.835841021953442</v>
      </c>
      <c r="P80" s="46">
        <f t="shared" si="7"/>
        <v>9.0156705900339668E-2</v>
      </c>
      <c r="Q80" s="9"/>
      <c r="R80" s="9"/>
      <c r="S80" s="9"/>
      <c r="T80" s="9"/>
      <c r="U80" s="9"/>
      <c r="V80" s="9"/>
    </row>
    <row r="81" spans="1:22" ht="15.75" x14ac:dyDescent="0.25">
      <c r="A81" s="15" t="s">
        <v>249</v>
      </c>
      <c r="B81" s="16">
        <v>0</v>
      </c>
      <c r="C81" s="16">
        <v>274478</v>
      </c>
      <c r="D81" s="46" t="e">
        <f t="shared" si="4"/>
        <v>#DIV/0!</v>
      </c>
      <c r="E81" s="46">
        <f t="shared" si="5"/>
        <v>5.8532030747520314E-3</v>
      </c>
      <c r="F81" s="9"/>
      <c r="G81" s="9"/>
      <c r="H81" s="9"/>
      <c r="I81" s="9"/>
      <c r="J81" s="9"/>
      <c r="K81" s="9"/>
      <c r="L81" s="15" t="s">
        <v>266</v>
      </c>
      <c r="M81" s="16">
        <v>3228470</v>
      </c>
      <c r="N81" s="16">
        <v>3054335</v>
      </c>
      <c r="O81" s="46">
        <f t="shared" si="6"/>
        <v>-5.393731395986336</v>
      </c>
      <c r="P81" s="46">
        <f t="shared" si="7"/>
        <v>8.2556997413614566E-2</v>
      </c>
      <c r="Q81" s="9"/>
      <c r="R81" s="9"/>
      <c r="S81" s="9"/>
      <c r="T81" s="9"/>
      <c r="U81" s="9"/>
      <c r="V81" s="9"/>
    </row>
    <row r="82" spans="1:22" ht="15.75" x14ac:dyDescent="0.25">
      <c r="A82" s="15" t="s">
        <v>246</v>
      </c>
      <c r="B82" s="16">
        <v>1738007</v>
      </c>
      <c r="C82" s="16">
        <v>273960</v>
      </c>
      <c r="D82" s="46">
        <f t="shared" si="4"/>
        <v>-84.237117572023593</v>
      </c>
      <c r="E82" s="46">
        <f t="shared" si="5"/>
        <v>5.842156800760231E-3</v>
      </c>
      <c r="F82" s="9"/>
      <c r="G82" s="9"/>
      <c r="H82" s="9"/>
      <c r="I82" s="9"/>
      <c r="J82" s="9"/>
      <c r="K82" s="9"/>
      <c r="L82" s="15" t="s">
        <v>217</v>
      </c>
      <c r="M82" s="16">
        <v>2785971</v>
      </c>
      <c r="N82" s="16">
        <v>2958014</v>
      </c>
      <c r="O82" s="46">
        <f t="shared" si="6"/>
        <v>6.1753334833707783</v>
      </c>
      <c r="P82" s="46">
        <f t="shared" si="7"/>
        <v>7.9953493689276289E-2</v>
      </c>
      <c r="Q82" s="9"/>
      <c r="R82" s="9"/>
      <c r="S82" s="9"/>
      <c r="T82" s="9"/>
      <c r="U82" s="9"/>
      <c r="V82" s="9"/>
    </row>
    <row r="83" spans="1:22" ht="15.75" x14ac:dyDescent="0.25">
      <c r="A83" s="15" t="s">
        <v>220</v>
      </c>
      <c r="B83" s="16">
        <v>340756</v>
      </c>
      <c r="C83" s="16">
        <v>260241</v>
      </c>
      <c r="D83" s="46">
        <f t="shared" si="4"/>
        <v>-23.628344035027993</v>
      </c>
      <c r="E83" s="46">
        <f t="shared" si="5"/>
        <v>5.5496011388036321E-3</v>
      </c>
      <c r="F83" s="9"/>
      <c r="G83" s="9"/>
      <c r="H83" s="9"/>
      <c r="I83" s="9"/>
      <c r="J83" s="9"/>
      <c r="K83" s="9"/>
      <c r="L83" s="15" t="s">
        <v>275</v>
      </c>
      <c r="M83" s="16">
        <v>3732525</v>
      </c>
      <c r="N83" s="16">
        <v>2698799</v>
      </c>
      <c r="O83" s="46">
        <f t="shared" si="6"/>
        <v>-27.695085766337797</v>
      </c>
      <c r="P83" s="46">
        <f t="shared" si="7"/>
        <v>7.2947054616754742E-2</v>
      </c>
      <c r="Q83" s="9"/>
      <c r="R83" s="9"/>
      <c r="S83" s="9"/>
      <c r="T83" s="9"/>
      <c r="U83" s="9"/>
      <c r="V83" s="9"/>
    </row>
    <row r="84" spans="1:22" ht="15.75" x14ac:dyDescent="0.25">
      <c r="A84" s="15" t="s">
        <v>221</v>
      </c>
      <c r="B84" s="16">
        <v>246015</v>
      </c>
      <c r="C84" s="16">
        <v>242636</v>
      </c>
      <c r="D84" s="46">
        <f t="shared" si="4"/>
        <v>-1.3734934861695365</v>
      </c>
      <c r="E84" s="46">
        <f t="shared" si="5"/>
        <v>5.1741770970552608E-3</v>
      </c>
      <c r="F84" s="9"/>
      <c r="G84" s="9"/>
      <c r="H84" s="9"/>
      <c r="I84" s="9"/>
      <c r="J84" s="9"/>
      <c r="K84" s="9"/>
      <c r="L84" s="15" t="s">
        <v>204</v>
      </c>
      <c r="M84" s="16">
        <v>759545</v>
      </c>
      <c r="N84" s="16">
        <v>2352491</v>
      </c>
      <c r="O84" s="46">
        <f t="shared" si="6"/>
        <v>209.72371617218204</v>
      </c>
      <c r="P84" s="46">
        <f t="shared" si="7"/>
        <v>6.3586539591286337E-2</v>
      </c>
      <c r="Q84" s="9"/>
      <c r="R84" s="9"/>
      <c r="S84" s="9"/>
      <c r="T84" s="9"/>
      <c r="U84" s="9"/>
      <c r="V84" s="9"/>
    </row>
    <row r="85" spans="1:22" ht="15.75" x14ac:dyDescent="0.25">
      <c r="A85" s="15" t="s">
        <v>213</v>
      </c>
      <c r="B85" s="16">
        <v>1142937</v>
      </c>
      <c r="C85" s="16">
        <v>210176</v>
      </c>
      <c r="D85" s="46">
        <f t="shared" si="4"/>
        <v>-81.610884939414859</v>
      </c>
      <c r="E85" s="46">
        <f t="shared" si="5"/>
        <v>4.481972360040087E-3</v>
      </c>
      <c r="F85" s="9"/>
      <c r="G85" s="9"/>
      <c r="H85" s="9"/>
      <c r="I85" s="9"/>
      <c r="J85" s="9"/>
      <c r="K85" s="9"/>
      <c r="L85" s="15" t="s">
        <v>236</v>
      </c>
      <c r="M85" s="16">
        <v>186770</v>
      </c>
      <c r="N85" s="16">
        <v>2317660</v>
      </c>
      <c r="O85" s="46">
        <f t="shared" si="6"/>
        <v>1140.9166354339561</v>
      </c>
      <c r="P85" s="46">
        <f t="shared" si="7"/>
        <v>6.2645076792702148E-2</v>
      </c>
      <c r="Q85" s="9"/>
      <c r="R85" s="9"/>
      <c r="S85" s="9"/>
      <c r="T85" s="9"/>
      <c r="U85" s="9"/>
      <c r="V85" s="9"/>
    </row>
    <row r="86" spans="1:22" ht="15.75" x14ac:dyDescent="0.25">
      <c r="A86" s="15" t="s">
        <v>279</v>
      </c>
      <c r="B86" s="16">
        <v>0</v>
      </c>
      <c r="C86" s="16">
        <v>199518</v>
      </c>
      <c r="D86" s="46" t="e">
        <f t="shared" si="4"/>
        <v>#DIV/0!</v>
      </c>
      <c r="E86" s="46">
        <f t="shared" si="5"/>
        <v>4.2546920739307921E-3</v>
      </c>
      <c r="F86" s="9"/>
      <c r="G86" s="9"/>
      <c r="H86" s="9"/>
      <c r="I86" s="9"/>
      <c r="J86" s="9"/>
      <c r="K86" s="9"/>
      <c r="L86" s="15" t="s">
        <v>169</v>
      </c>
      <c r="M86" s="16">
        <v>2893713</v>
      </c>
      <c r="N86" s="16">
        <v>2086113</v>
      </c>
      <c r="O86" s="46">
        <f t="shared" si="6"/>
        <v>-27.908780172740009</v>
      </c>
      <c r="P86" s="46">
        <f t="shared" si="7"/>
        <v>5.6386488563143114E-2</v>
      </c>
      <c r="Q86" s="9"/>
      <c r="R86" s="9"/>
      <c r="S86" s="9"/>
      <c r="T86" s="9"/>
      <c r="U86" s="9"/>
      <c r="V86" s="9"/>
    </row>
    <row r="87" spans="1:22" ht="15.75" x14ac:dyDescent="0.25">
      <c r="A87" s="15" t="s">
        <v>288</v>
      </c>
      <c r="B87" s="16">
        <v>2232894</v>
      </c>
      <c r="C87" s="16">
        <v>175271</v>
      </c>
      <c r="D87" s="46">
        <f t="shared" si="4"/>
        <v>-92.150500650725022</v>
      </c>
      <c r="E87" s="46">
        <f t="shared" si="5"/>
        <v>3.7376283567894814E-3</v>
      </c>
      <c r="F87" s="9"/>
      <c r="G87" s="9"/>
      <c r="H87" s="9"/>
      <c r="I87" s="9"/>
      <c r="J87" s="9"/>
      <c r="K87" s="9"/>
      <c r="L87" s="15" t="s">
        <v>241</v>
      </c>
      <c r="M87" s="16">
        <v>1903220</v>
      </c>
      <c r="N87" s="16">
        <v>2015881</v>
      </c>
      <c r="O87" s="46">
        <f t="shared" si="6"/>
        <v>5.9194943306606831</v>
      </c>
      <c r="P87" s="46">
        <f t="shared" si="7"/>
        <v>5.4488156179055267E-2</v>
      </c>
      <c r="Q87" s="9"/>
      <c r="R87" s="9"/>
      <c r="S87" s="9"/>
      <c r="T87" s="9"/>
      <c r="U87" s="9"/>
      <c r="V87" s="9"/>
    </row>
    <row r="88" spans="1:22" ht="15.75" x14ac:dyDescent="0.25">
      <c r="A88" s="15" t="s">
        <v>336</v>
      </c>
      <c r="B88" s="16">
        <v>0</v>
      </c>
      <c r="C88" s="16">
        <v>168387</v>
      </c>
      <c r="D88" s="46" t="e">
        <f t="shared" si="4"/>
        <v>#DIV/0!</v>
      </c>
      <c r="E88" s="46">
        <f t="shared" si="5"/>
        <v>3.590828066906165E-3</v>
      </c>
      <c r="F88" s="9"/>
      <c r="G88" s="9"/>
      <c r="H88" s="9"/>
      <c r="I88" s="9"/>
      <c r="J88" s="9"/>
      <c r="K88" s="9"/>
      <c r="L88" s="15" t="s">
        <v>189</v>
      </c>
      <c r="M88" s="16">
        <v>2499300</v>
      </c>
      <c r="N88" s="16">
        <v>1877250</v>
      </c>
      <c r="O88" s="46">
        <f t="shared" si="6"/>
        <v>-24.888968911295166</v>
      </c>
      <c r="P88" s="46">
        <f t="shared" si="7"/>
        <v>5.0741036394078565E-2</v>
      </c>
      <c r="Q88" s="9"/>
      <c r="R88" s="9"/>
      <c r="S88" s="9"/>
      <c r="T88" s="9"/>
      <c r="U88" s="9"/>
      <c r="V88" s="9"/>
    </row>
    <row r="89" spans="1:22" ht="15.75" x14ac:dyDescent="0.25">
      <c r="A89" s="15" t="s">
        <v>225</v>
      </c>
      <c r="B89" s="16">
        <v>79700</v>
      </c>
      <c r="C89" s="16">
        <v>161430</v>
      </c>
      <c r="D89" s="46">
        <f t="shared" si="4"/>
        <v>102.54705144291088</v>
      </c>
      <c r="E89" s="46">
        <f t="shared" si="5"/>
        <v>3.4424710627344282E-3</v>
      </c>
      <c r="F89" s="9"/>
      <c r="G89" s="9"/>
      <c r="H89" s="9"/>
      <c r="I89" s="9"/>
      <c r="J89" s="9"/>
      <c r="K89" s="9"/>
      <c r="L89" s="15" t="s">
        <v>267</v>
      </c>
      <c r="M89" s="16">
        <v>2327927</v>
      </c>
      <c r="N89" s="16">
        <v>1875630</v>
      </c>
      <c r="O89" s="46">
        <f t="shared" si="6"/>
        <v>-19.429174540266942</v>
      </c>
      <c r="P89" s="46">
        <f t="shared" si="7"/>
        <v>5.0697248683886309E-2</v>
      </c>
      <c r="Q89" s="9"/>
      <c r="R89" s="9"/>
      <c r="S89" s="9"/>
      <c r="T89" s="9"/>
      <c r="U89" s="9"/>
      <c r="V89" s="9"/>
    </row>
    <row r="90" spans="1:22" ht="15.75" x14ac:dyDescent="0.25">
      <c r="A90" s="15" t="s">
        <v>209</v>
      </c>
      <c r="B90" s="16">
        <v>487617</v>
      </c>
      <c r="C90" s="16">
        <v>148381</v>
      </c>
      <c r="D90" s="46">
        <f t="shared" si="4"/>
        <v>-69.570174952883093</v>
      </c>
      <c r="E90" s="46">
        <f t="shared" si="5"/>
        <v>3.1642030524660671E-3</v>
      </c>
      <c r="F90" s="9"/>
      <c r="G90" s="9"/>
      <c r="H90" s="9"/>
      <c r="I90" s="9"/>
      <c r="J90" s="9"/>
      <c r="K90" s="9"/>
      <c r="L90" s="15" t="s">
        <v>246</v>
      </c>
      <c r="M90" s="16">
        <v>1714481</v>
      </c>
      <c r="N90" s="16">
        <v>1812460</v>
      </c>
      <c r="O90" s="46">
        <f t="shared" si="6"/>
        <v>5.7147906567643503</v>
      </c>
      <c r="P90" s="46">
        <f t="shared" si="7"/>
        <v>4.8989798280895794E-2</v>
      </c>
      <c r="Q90" s="9"/>
      <c r="R90" s="9"/>
      <c r="S90" s="9"/>
      <c r="T90" s="9"/>
      <c r="U90" s="9"/>
      <c r="V90" s="9"/>
    </row>
    <row r="91" spans="1:22" ht="15.75" x14ac:dyDescent="0.25">
      <c r="A91" s="15" t="s">
        <v>267</v>
      </c>
      <c r="B91" s="16">
        <v>0</v>
      </c>
      <c r="C91" s="16">
        <v>142325</v>
      </c>
      <c r="D91" s="46" t="e">
        <f t="shared" si="4"/>
        <v>#DIV/0!</v>
      </c>
      <c r="E91" s="46">
        <f t="shared" si="5"/>
        <v>3.0350597410870191E-3</v>
      </c>
      <c r="F91" s="9"/>
      <c r="G91" s="9"/>
      <c r="H91" s="9"/>
      <c r="I91" s="9"/>
      <c r="J91" s="9"/>
      <c r="K91" s="9"/>
      <c r="L91" s="15" t="s">
        <v>273</v>
      </c>
      <c r="M91" s="16">
        <v>1264062</v>
      </c>
      <c r="N91" s="16">
        <v>1598000</v>
      </c>
      <c r="O91" s="46">
        <f t="shared" si="6"/>
        <v>26.417849757369495</v>
      </c>
      <c r="P91" s="46">
        <f t="shared" si="7"/>
        <v>4.319306227606208E-2</v>
      </c>
      <c r="Q91" s="9"/>
      <c r="R91" s="9"/>
      <c r="S91" s="9"/>
      <c r="T91" s="9"/>
      <c r="U91" s="9"/>
      <c r="V91" s="9"/>
    </row>
    <row r="92" spans="1:22" ht="15.75" x14ac:dyDescent="0.25">
      <c r="A92" s="15" t="s">
        <v>239</v>
      </c>
      <c r="B92" s="16">
        <v>0</v>
      </c>
      <c r="C92" s="16">
        <v>132633</v>
      </c>
      <c r="D92" s="46" t="e">
        <f t="shared" si="4"/>
        <v>#DIV/0!</v>
      </c>
      <c r="E92" s="46">
        <f t="shared" si="5"/>
        <v>2.8283792632327041E-3</v>
      </c>
      <c r="F92" s="9"/>
      <c r="G92" s="9"/>
      <c r="H92" s="9"/>
      <c r="I92" s="9"/>
      <c r="J92" s="9"/>
      <c r="K92" s="9"/>
      <c r="L92" s="15" t="s">
        <v>197</v>
      </c>
      <c r="M92" s="16">
        <v>1381717</v>
      </c>
      <c r="N92" s="16">
        <v>1574766</v>
      </c>
      <c r="O92" s="46">
        <f t="shared" si="6"/>
        <v>13.971674373261678</v>
      </c>
      <c r="P92" s="46">
        <f t="shared" si="7"/>
        <v>4.2565060017662817E-2</v>
      </c>
      <c r="Q92" s="9"/>
      <c r="R92" s="9"/>
      <c r="S92" s="9"/>
      <c r="T92" s="9"/>
      <c r="U92" s="9"/>
      <c r="V92" s="9"/>
    </row>
    <row r="93" spans="1:22" ht="15.75" x14ac:dyDescent="0.25">
      <c r="A93" s="15" t="s">
        <v>215</v>
      </c>
      <c r="B93" s="16">
        <v>0</v>
      </c>
      <c r="C93" s="16">
        <v>132323</v>
      </c>
      <c r="D93" s="46" t="e">
        <f t="shared" si="4"/>
        <v>#DIV/0!</v>
      </c>
      <c r="E93" s="46">
        <f t="shared" si="5"/>
        <v>2.8217685587202368E-3</v>
      </c>
      <c r="F93" s="9"/>
      <c r="G93" s="9"/>
      <c r="H93" s="9"/>
      <c r="I93" s="9"/>
      <c r="J93" s="9"/>
      <c r="K93" s="9"/>
      <c r="L93" s="15" t="s">
        <v>193</v>
      </c>
      <c r="M93" s="16">
        <v>3602871</v>
      </c>
      <c r="N93" s="16">
        <v>1432644</v>
      </c>
      <c r="O93" s="46">
        <f t="shared" si="6"/>
        <v>-60.236045087376148</v>
      </c>
      <c r="P93" s="46">
        <f t="shared" si="7"/>
        <v>3.8723580420166881E-2</v>
      </c>
      <c r="Q93" s="9"/>
      <c r="R93" s="9"/>
      <c r="S93" s="9"/>
      <c r="T93" s="9"/>
      <c r="U93" s="9"/>
      <c r="V93" s="9"/>
    </row>
    <row r="94" spans="1:22" ht="15.75" x14ac:dyDescent="0.25">
      <c r="A94" s="15" t="s">
        <v>245</v>
      </c>
      <c r="B94" s="16">
        <v>78066</v>
      </c>
      <c r="C94" s="16">
        <v>109748</v>
      </c>
      <c r="D94" s="46">
        <f t="shared" si="4"/>
        <v>40.583608741321456</v>
      </c>
      <c r="E94" s="46">
        <f t="shared" si="5"/>
        <v>2.3403599962397202E-3</v>
      </c>
      <c r="F94" s="9"/>
      <c r="G94" s="9"/>
      <c r="H94" s="9"/>
      <c r="I94" s="9"/>
      <c r="J94" s="9"/>
      <c r="K94" s="9"/>
      <c r="L94" s="15" t="s">
        <v>278</v>
      </c>
      <c r="M94" s="16">
        <v>245147</v>
      </c>
      <c r="N94" s="16">
        <v>1348453</v>
      </c>
      <c r="O94" s="46">
        <f t="shared" si="6"/>
        <v>450.0589442253015</v>
      </c>
      <c r="P94" s="46">
        <f t="shared" si="7"/>
        <v>3.6447943933255782E-2</v>
      </c>
      <c r="Q94" s="9"/>
      <c r="R94" s="9"/>
      <c r="S94" s="9"/>
      <c r="T94" s="9"/>
      <c r="U94" s="9"/>
      <c r="V94" s="9"/>
    </row>
    <row r="95" spans="1:22" ht="15.75" x14ac:dyDescent="0.25">
      <c r="A95" s="15" t="s">
        <v>202</v>
      </c>
      <c r="B95" s="16">
        <v>13808</v>
      </c>
      <c r="C95" s="16">
        <v>73708</v>
      </c>
      <c r="D95" s="46">
        <f t="shared" si="4"/>
        <v>433.80648899188873</v>
      </c>
      <c r="E95" s="46">
        <f t="shared" si="5"/>
        <v>1.5718122845321766E-3</v>
      </c>
      <c r="F95" s="9"/>
      <c r="G95" s="9"/>
      <c r="H95" s="9"/>
      <c r="I95" s="9"/>
      <c r="J95" s="9"/>
      <c r="K95" s="9"/>
      <c r="L95" s="15" t="s">
        <v>202</v>
      </c>
      <c r="M95" s="16">
        <v>2600991</v>
      </c>
      <c r="N95" s="16">
        <v>1286764</v>
      </c>
      <c r="O95" s="46">
        <f t="shared" si="6"/>
        <v>-50.527933391541922</v>
      </c>
      <c r="P95" s="46">
        <f t="shared" si="7"/>
        <v>3.4780524146805221E-2</v>
      </c>
      <c r="Q95" s="9"/>
      <c r="R95" s="9"/>
      <c r="S95" s="9"/>
      <c r="T95" s="9"/>
      <c r="U95" s="9"/>
      <c r="V95" s="9"/>
    </row>
    <row r="96" spans="1:22" ht="15.75" x14ac:dyDescent="0.25">
      <c r="A96" s="15" t="s">
        <v>235</v>
      </c>
      <c r="B96" s="16">
        <v>72808</v>
      </c>
      <c r="C96" s="16">
        <v>68659</v>
      </c>
      <c r="D96" s="46">
        <f t="shared" si="4"/>
        <v>-5.6985496099329822</v>
      </c>
      <c r="E96" s="46">
        <f t="shared" si="5"/>
        <v>1.4641431003920161E-3</v>
      </c>
      <c r="F96" s="9"/>
      <c r="G96" s="9"/>
      <c r="H96" s="9"/>
      <c r="I96" s="9"/>
      <c r="J96" s="9"/>
      <c r="K96" s="9"/>
      <c r="L96" s="15" t="s">
        <v>213</v>
      </c>
      <c r="M96" s="16">
        <v>1655239</v>
      </c>
      <c r="N96" s="16">
        <v>1127049</v>
      </c>
      <c r="O96" s="46">
        <f t="shared" si="6"/>
        <v>-31.910195446095699</v>
      </c>
      <c r="P96" s="46">
        <f t="shared" si="7"/>
        <v>3.0463515422511574E-2</v>
      </c>
      <c r="Q96" s="9"/>
      <c r="R96" s="9"/>
      <c r="S96" s="9"/>
      <c r="T96" s="9"/>
      <c r="U96" s="9"/>
      <c r="V96" s="9"/>
    </row>
    <row r="97" spans="1:22" ht="15.75" x14ac:dyDescent="0.25">
      <c r="A97" s="15" t="s">
        <v>273</v>
      </c>
      <c r="B97" s="16">
        <v>37237</v>
      </c>
      <c r="C97" s="16">
        <v>63153</v>
      </c>
      <c r="D97" s="46">
        <f t="shared" si="4"/>
        <v>69.597443403066848</v>
      </c>
      <c r="E97" s="46">
        <f t="shared" si="5"/>
        <v>1.346728458309282E-3</v>
      </c>
      <c r="F97" s="9"/>
      <c r="G97" s="9"/>
      <c r="H97" s="9"/>
      <c r="I97" s="9"/>
      <c r="J97" s="9"/>
      <c r="K97" s="9"/>
      <c r="L97" s="15" t="s">
        <v>271</v>
      </c>
      <c r="M97" s="16">
        <v>829327</v>
      </c>
      <c r="N97" s="16">
        <v>1044626</v>
      </c>
      <c r="O97" s="46">
        <f t="shared" si="6"/>
        <v>25.960688606544835</v>
      </c>
      <c r="P97" s="46">
        <f t="shared" si="7"/>
        <v>2.8235667004501641E-2</v>
      </c>
      <c r="Q97" s="9"/>
      <c r="R97" s="9"/>
      <c r="S97" s="9"/>
      <c r="T97" s="9"/>
      <c r="U97" s="9"/>
      <c r="V97" s="9"/>
    </row>
    <row r="98" spans="1:22" ht="15.75" x14ac:dyDescent="0.25">
      <c r="A98" s="15" t="s">
        <v>247</v>
      </c>
      <c r="B98" s="16">
        <v>4798</v>
      </c>
      <c r="C98" s="16">
        <v>62878</v>
      </c>
      <c r="D98" s="46">
        <f t="shared" si="4"/>
        <v>1210.5043768236765</v>
      </c>
      <c r="E98" s="46">
        <f t="shared" si="5"/>
        <v>1.3408641236611249E-3</v>
      </c>
      <c r="F98" s="9"/>
      <c r="G98" s="9"/>
      <c r="H98" s="9"/>
      <c r="I98" s="9"/>
      <c r="J98" s="9"/>
      <c r="K98" s="9"/>
      <c r="L98" s="15" t="s">
        <v>239</v>
      </c>
      <c r="M98" s="16">
        <v>1063452</v>
      </c>
      <c r="N98" s="16">
        <v>1003343</v>
      </c>
      <c r="O98" s="46">
        <f t="shared" si="6"/>
        <v>-5.6522532281663871</v>
      </c>
      <c r="P98" s="46">
        <f t="shared" si="7"/>
        <v>2.7119810189769059E-2</v>
      </c>
      <c r="Q98" s="9"/>
      <c r="R98" s="9"/>
      <c r="S98" s="9"/>
      <c r="T98" s="9"/>
      <c r="U98" s="9"/>
      <c r="V98" s="9"/>
    </row>
    <row r="99" spans="1:22" ht="15.75" x14ac:dyDescent="0.25">
      <c r="A99" s="15" t="s">
        <v>201</v>
      </c>
      <c r="B99" s="16">
        <v>12000</v>
      </c>
      <c r="C99" s="16">
        <v>61493</v>
      </c>
      <c r="D99" s="46">
        <f t="shared" si="4"/>
        <v>412.44166666666672</v>
      </c>
      <c r="E99" s="46">
        <f t="shared" si="5"/>
        <v>1.3113292018876802E-3</v>
      </c>
      <c r="F99" s="9"/>
      <c r="G99" s="9"/>
      <c r="H99" s="9"/>
      <c r="I99" s="9"/>
      <c r="J99" s="9"/>
      <c r="K99" s="9"/>
      <c r="L99" s="15" t="s">
        <v>248</v>
      </c>
      <c r="M99" s="16">
        <v>1727786</v>
      </c>
      <c r="N99" s="16">
        <v>962388</v>
      </c>
      <c r="O99" s="46">
        <f t="shared" si="6"/>
        <v>-44.29935188732864</v>
      </c>
      <c r="P99" s="46">
        <f t="shared" si="7"/>
        <v>2.6012819034877867E-2</v>
      </c>
      <c r="Q99" s="9"/>
      <c r="R99" s="9"/>
      <c r="S99" s="9"/>
      <c r="T99" s="9"/>
      <c r="U99" s="9"/>
      <c r="V99" s="9"/>
    </row>
    <row r="100" spans="1:22" ht="15.75" x14ac:dyDescent="0.25">
      <c r="A100" s="15" t="s">
        <v>248</v>
      </c>
      <c r="B100" s="16">
        <v>41491</v>
      </c>
      <c r="C100" s="16">
        <v>40772</v>
      </c>
      <c r="D100" s="46">
        <f t="shared" si="4"/>
        <v>-1.7329059314068189</v>
      </c>
      <c r="E100" s="46">
        <f t="shared" si="5"/>
        <v>8.6945691736237444E-4</v>
      </c>
      <c r="F100" s="9"/>
      <c r="G100" s="9"/>
      <c r="H100" s="9"/>
      <c r="I100" s="9"/>
      <c r="J100" s="9"/>
      <c r="K100" s="9"/>
      <c r="L100" s="15" t="s">
        <v>247</v>
      </c>
      <c r="M100" s="16">
        <v>1408046</v>
      </c>
      <c r="N100" s="16">
        <v>881151</v>
      </c>
      <c r="O100" s="46">
        <f t="shared" si="6"/>
        <v>-37.420297348240041</v>
      </c>
      <c r="P100" s="46">
        <f t="shared" si="7"/>
        <v>2.3817027545440787E-2</v>
      </c>
      <c r="Q100" s="9"/>
      <c r="R100" s="9"/>
      <c r="S100" s="9"/>
      <c r="T100" s="9"/>
      <c r="U100" s="9"/>
      <c r="V100" s="9"/>
    </row>
    <row r="101" spans="1:22" ht="15.75" x14ac:dyDescent="0.25">
      <c r="A101" s="15" t="s">
        <v>193</v>
      </c>
      <c r="B101" s="16">
        <v>7919</v>
      </c>
      <c r="C101" s="16">
        <v>40352</v>
      </c>
      <c r="D101" s="46">
        <f t="shared" si="4"/>
        <v>409.55928778886221</v>
      </c>
      <c r="E101" s="46">
        <f t="shared" si="5"/>
        <v>8.6050047899064407E-4</v>
      </c>
      <c r="F101" s="9"/>
      <c r="G101" s="9"/>
      <c r="H101" s="9"/>
      <c r="I101" s="9"/>
      <c r="J101" s="9"/>
      <c r="K101" s="9"/>
      <c r="L101" s="15" t="s">
        <v>215</v>
      </c>
      <c r="M101" s="16">
        <v>510419</v>
      </c>
      <c r="N101" s="16">
        <v>874181</v>
      </c>
      <c r="O101" s="46">
        <f t="shared" si="6"/>
        <v>71.267331349342413</v>
      </c>
      <c r="P101" s="46">
        <f t="shared" si="7"/>
        <v>2.3628632273811158E-2</v>
      </c>
      <c r="Q101" s="9"/>
      <c r="R101" s="9"/>
      <c r="S101" s="9"/>
      <c r="T101" s="9"/>
      <c r="U101" s="9"/>
      <c r="V101" s="9"/>
    </row>
    <row r="102" spans="1:22" ht="15.75" x14ac:dyDescent="0.25">
      <c r="A102" s="15" t="s">
        <v>171</v>
      </c>
      <c r="B102" s="16">
        <v>340062</v>
      </c>
      <c r="C102" s="16">
        <v>38332</v>
      </c>
      <c r="D102" s="46">
        <f t="shared" si="4"/>
        <v>-88.727937846627967</v>
      </c>
      <c r="E102" s="46">
        <f t="shared" si="5"/>
        <v>8.1742427539327337E-4</v>
      </c>
      <c r="F102" s="9"/>
      <c r="G102" s="9"/>
      <c r="H102" s="9"/>
      <c r="I102" s="9"/>
      <c r="J102" s="9"/>
      <c r="K102" s="9"/>
      <c r="L102" s="15" t="s">
        <v>299</v>
      </c>
      <c r="M102" s="16">
        <v>404046</v>
      </c>
      <c r="N102" s="16">
        <v>814075</v>
      </c>
      <c r="O102" s="46">
        <f t="shared" si="6"/>
        <v>101.4807719913079</v>
      </c>
      <c r="P102" s="46">
        <f t="shared" si="7"/>
        <v>2.2004000107875617E-2</v>
      </c>
      <c r="Q102" s="9"/>
      <c r="R102" s="9"/>
      <c r="S102" s="9"/>
      <c r="T102" s="9"/>
      <c r="U102" s="9"/>
      <c r="V102" s="9"/>
    </row>
    <row r="103" spans="1:22" ht="30" x14ac:dyDescent="0.25">
      <c r="A103" s="15" t="s">
        <v>207</v>
      </c>
      <c r="B103" s="16">
        <v>61649</v>
      </c>
      <c r="C103" s="16">
        <v>36095</v>
      </c>
      <c r="D103" s="46">
        <f t="shared" si="4"/>
        <v>-41.450794011257273</v>
      </c>
      <c r="E103" s="46">
        <f t="shared" si="5"/>
        <v>7.6972057863717528E-4</v>
      </c>
      <c r="F103" s="9"/>
      <c r="G103" s="9"/>
      <c r="H103" s="9"/>
      <c r="I103" s="9"/>
      <c r="J103" s="9"/>
      <c r="K103" s="9"/>
      <c r="L103" s="15" t="s">
        <v>219</v>
      </c>
      <c r="M103" s="16">
        <v>1325824</v>
      </c>
      <c r="N103" s="16">
        <v>805331</v>
      </c>
      <c r="O103" s="46">
        <f t="shared" si="6"/>
        <v>-39.258076486773504</v>
      </c>
      <c r="P103" s="46">
        <f t="shared" si="7"/>
        <v>2.1767654590640395E-2</v>
      </c>
      <c r="Q103" s="9"/>
      <c r="R103" s="9"/>
      <c r="S103" s="9"/>
      <c r="T103" s="9"/>
      <c r="U103" s="9"/>
      <c r="V103" s="9"/>
    </row>
    <row r="104" spans="1:22" ht="15.75" x14ac:dyDescent="0.25">
      <c r="A104" s="15" t="s">
        <v>324</v>
      </c>
      <c r="B104" s="16">
        <v>0</v>
      </c>
      <c r="C104" s="16">
        <v>33257</v>
      </c>
      <c r="D104" s="46" t="e">
        <f t="shared" si="4"/>
        <v>#DIV/0!</v>
      </c>
      <c r="E104" s="46">
        <f t="shared" si="5"/>
        <v>7.0920064506819612E-4</v>
      </c>
      <c r="F104" s="9"/>
      <c r="G104" s="9"/>
      <c r="H104" s="9"/>
      <c r="I104" s="9"/>
      <c r="J104" s="9"/>
      <c r="K104" s="9"/>
      <c r="L104" s="15" t="s">
        <v>338</v>
      </c>
      <c r="M104" s="16">
        <v>0</v>
      </c>
      <c r="N104" s="16">
        <v>762251</v>
      </c>
      <c r="O104" s="46" t="e">
        <f t="shared" si="6"/>
        <v>#DIV/0!</v>
      </c>
      <c r="P104" s="46">
        <f t="shared" si="7"/>
        <v>2.0603225852935295E-2</v>
      </c>
      <c r="Q104" s="9"/>
      <c r="R104" s="9"/>
      <c r="S104" s="9"/>
      <c r="T104" s="9"/>
      <c r="U104" s="9"/>
      <c r="V104" s="9"/>
    </row>
    <row r="105" spans="1:22" ht="15.75" x14ac:dyDescent="0.25">
      <c r="A105" s="15" t="s">
        <v>283</v>
      </c>
      <c r="B105" s="16">
        <v>43641</v>
      </c>
      <c r="C105" s="16">
        <v>22818</v>
      </c>
      <c r="D105" s="46">
        <f t="shared" si="4"/>
        <v>-47.714305355056027</v>
      </c>
      <c r="E105" s="46">
        <f t="shared" si="5"/>
        <v>4.865905018241602E-4</v>
      </c>
      <c r="F105" s="9"/>
      <c r="G105" s="9"/>
      <c r="H105" s="9"/>
      <c r="I105" s="9"/>
      <c r="J105" s="9"/>
      <c r="K105" s="9"/>
      <c r="L105" s="15" t="s">
        <v>282</v>
      </c>
      <c r="M105" s="16">
        <v>905135</v>
      </c>
      <c r="N105" s="16">
        <v>760099</v>
      </c>
      <c r="O105" s="46">
        <f t="shared" si="6"/>
        <v>-16.023687074303837</v>
      </c>
      <c r="P105" s="46">
        <f t="shared" si="7"/>
        <v>2.054505847495151E-2</v>
      </c>
      <c r="Q105" s="9"/>
      <c r="R105" s="9"/>
      <c r="S105" s="9"/>
      <c r="T105" s="9"/>
      <c r="U105" s="9"/>
      <c r="V105" s="9"/>
    </row>
    <row r="106" spans="1:22" ht="15.75" x14ac:dyDescent="0.25">
      <c r="A106" s="15" t="s">
        <v>243</v>
      </c>
      <c r="B106" s="16">
        <v>0</v>
      </c>
      <c r="C106" s="16">
        <v>22077</v>
      </c>
      <c r="D106" s="46" t="e">
        <f t="shared" si="4"/>
        <v>#DIV/0!</v>
      </c>
      <c r="E106" s="46">
        <f t="shared" si="5"/>
        <v>4.707887855540357E-4</v>
      </c>
      <c r="F106" s="9"/>
      <c r="G106" s="9"/>
      <c r="H106" s="9"/>
      <c r="I106" s="9"/>
      <c r="J106" s="9"/>
      <c r="K106" s="9"/>
      <c r="L106" s="15" t="s">
        <v>186</v>
      </c>
      <c r="M106" s="16">
        <v>601726</v>
      </c>
      <c r="N106" s="16">
        <v>714345</v>
      </c>
      <c r="O106" s="46">
        <f t="shared" si="6"/>
        <v>18.715993658243121</v>
      </c>
      <c r="P106" s="46">
        <f t="shared" si="7"/>
        <v>1.9308352985978453E-2</v>
      </c>
      <c r="Q106" s="9"/>
      <c r="R106" s="9"/>
      <c r="S106" s="9"/>
      <c r="T106" s="9"/>
      <c r="U106" s="9"/>
      <c r="V106" s="9"/>
    </row>
    <row r="107" spans="1:22" ht="30" x14ac:dyDescent="0.25">
      <c r="A107" s="15" t="s">
        <v>242</v>
      </c>
      <c r="B107" s="16">
        <v>35494</v>
      </c>
      <c r="C107" s="16">
        <v>20529</v>
      </c>
      <c r="D107" s="46">
        <f t="shared" si="4"/>
        <v>-42.162055558685971</v>
      </c>
      <c r="E107" s="46">
        <f t="shared" si="5"/>
        <v>4.3777791269822888E-4</v>
      </c>
      <c r="F107" s="9"/>
      <c r="G107" s="9"/>
      <c r="H107" s="9"/>
      <c r="I107" s="9"/>
      <c r="J107" s="9"/>
      <c r="K107" s="9"/>
      <c r="L107" s="15" t="s">
        <v>269</v>
      </c>
      <c r="M107" s="16">
        <v>1532793</v>
      </c>
      <c r="N107" s="16">
        <v>709218</v>
      </c>
      <c r="O107" s="46">
        <f t="shared" si="6"/>
        <v>-53.730347150593722</v>
      </c>
      <c r="P107" s="46">
        <f t="shared" si="7"/>
        <v>1.9169772992055193E-2</v>
      </c>
      <c r="Q107" s="9"/>
      <c r="R107" s="9"/>
      <c r="S107" s="9"/>
      <c r="T107" s="9"/>
      <c r="U107" s="9"/>
      <c r="V107" s="9"/>
    </row>
    <row r="108" spans="1:22" ht="15.75" x14ac:dyDescent="0.25">
      <c r="A108" s="15" t="s">
        <v>223</v>
      </c>
      <c r="B108" s="16">
        <v>65087</v>
      </c>
      <c r="C108" s="16">
        <v>19557</v>
      </c>
      <c r="D108" s="46">
        <f t="shared" si="4"/>
        <v>-69.952525081813576</v>
      </c>
      <c r="E108" s="46">
        <f t="shared" si="5"/>
        <v>4.1705015532365246E-4</v>
      </c>
      <c r="F108" s="9"/>
      <c r="G108" s="9"/>
      <c r="H108" s="9"/>
      <c r="I108" s="9"/>
      <c r="J108" s="9"/>
      <c r="K108" s="9"/>
      <c r="L108" s="15" t="s">
        <v>283</v>
      </c>
      <c r="M108" s="16">
        <v>25022</v>
      </c>
      <c r="N108" s="16">
        <v>532201</v>
      </c>
      <c r="O108" s="46">
        <f t="shared" si="6"/>
        <v>2026.9322995763728</v>
      </c>
      <c r="P108" s="46">
        <f t="shared" si="7"/>
        <v>1.4385100711127981E-2</v>
      </c>
      <c r="Q108" s="9"/>
      <c r="R108" s="9"/>
      <c r="S108" s="9"/>
      <c r="T108" s="9"/>
      <c r="U108" s="9"/>
      <c r="V108" s="9"/>
    </row>
    <row r="109" spans="1:22" ht="30" x14ac:dyDescent="0.25">
      <c r="A109" s="15" t="s">
        <v>219</v>
      </c>
      <c r="B109" s="16">
        <v>0</v>
      </c>
      <c r="C109" s="16">
        <v>18484</v>
      </c>
      <c r="D109" s="46" t="e">
        <f t="shared" si="4"/>
        <v>#DIV/0!</v>
      </c>
      <c r="E109" s="46">
        <f t="shared" si="5"/>
        <v>3.9416858776920752E-4</v>
      </c>
      <c r="F109" s="9"/>
      <c r="G109" s="9"/>
      <c r="H109" s="9"/>
      <c r="I109" s="9"/>
      <c r="J109" s="9"/>
      <c r="K109" s="9"/>
      <c r="L109" s="15" t="s">
        <v>232</v>
      </c>
      <c r="M109" s="16">
        <v>1217886</v>
      </c>
      <c r="N109" s="16">
        <v>509358</v>
      </c>
      <c r="O109" s="46">
        <f t="shared" si="6"/>
        <v>-58.176873697538198</v>
      </c>
      <c r="P109" s="46">
        <f t="shared" si="7"/>
        <v>1.3767666967966476E-2</v>
      </c>
      <c r="Q109" s="9"/>
      <c r="R109" s="9"/>
      <c r="S109" s="9"/>
      <c r="T109" s="9"/>
      <c r="U109" s="9"/>
      <c r="V109" s="9"/>
    </row>
    <row r="110" spans="1:22" ht="15.75" x14ac:dyDescent="0.25">
      <c r="A110" s="15" t="s">
        <v>197</v>
      </c>
      <c r="B110" s="16">
        <v>12793</v>
      </c>
      <c r="C110" s="16">
        <v>8220</v>
      </c>
      <c r="D110" s="46">
        <f t="shared" si="4"/>
        <v>-35.746111154537644</v>
      </c>
      <c r="E110" s="46">
        <f t="shared" si="5"/>
        <v>1.7529029384672615E-4</v>
      </c>
      <c r="F110" s="9"/>
      <c r="G110" s="9"/>
      <c r="H110" s="9"/>
      <c r="I110" s="9"/>
      <c r="J110" s="9"/>
      <c r="K110" s="9"/>
      <c r="L110" s="15" t="s">
        <v>292</v>
      </c>
      <c r="M110" s="16">
        <v>44770</v>
      </c>
      <c r="N110" s="16">
        <v>496742</v>
      </c>
      <c r="O110" s="46">
        <f t="shared" si="6"/>
        <v>1009.5421040875585</v>
      </c>
      <c r="P110" s="46">
        <f t="shared" si="7"/>
        <v>1.3426663417481622E-2</v>
      </c>
      <c r="Q110" s="9"/>
      <c r="R110" s="9"/>
      <c r="S110" s="9"/>
      <c r="T110" s="9"/>
      <c r="U110" s="9"/>
      <c r="V110" s="9"/>
    </row>
    <row r="111" spans="1:22" ht="15.75" x14ac:dyDescent="0.25">
      <c r="A111" s="15" t="s">
        <v>180</v>
      </c>
      <c r="B111" s="16">
        <v>148001</v>
      </c>
      <c r="C111" s="16">
        <v>7618</v>
      </c>
      <c r="D111" s="46">
        <f t="shared" si="4"/>
        <v>-94.85273748150351</v>
      </c>
      <c r="E111" s="46">
        <f t="shared" si="5"/>
        <v>1.6245273218057905E-4</v>
      </c>
      <c r="F111" s="9"/>
      <c r="G111" s="9"/>
      <c r="H111" s="9"/>
      <c r="I111" s="9"/>
      <c r="J111" s="9"/>
      <c r="K111" s="9"/>
      <c r="L111" s="15" t="s">
        <v>243</v>
      </c>
      <c r="M111" s="16">
        <v>429534</v>
      </c>
      <c r="N111" s="16">
        <v>478065</v>
      </c>
      <c r="O111" s="46">
        <f t="shared" si="6"/>
        <v>11.298523516182655</v>
      </c>
      <c r="P111" s="46">
        <f t="shared" si="7"/>
        <v>1.292183436608612E-2</v>
      </c>
      <c r="Q111" s="9"/>
      <c r="R111" s="9"/>
      <c r="S111" s="9"/>
      <c r="T111" s="9"/>
      <c r="U111" s="9"/>
      <c r="V111" s="9"/>
    </row>
    <row r="112" spans="1:22" ht="15.75" x14ac:dyDescent="0.25">
      <c r="A112" s="15" t="s">
        <v>212</v>
      </c>
      <c r="B112" s="16">
        <v>1030</v>
      </c>
      <c r="C112" s="16">
        <v>4230</v>
      </c>
      <c r="D112" s="46">
        <f t="shared" si="4"/>
        <v>310.67961165048547</v>
      </c>
      <c r="E112" s="46">
        <f t="shared" si="5"/>
        <v>9.0204129315286078E-5</v>
      </c>
      <c r="F112" s="9"/>
      <c r="G112" s="9"/>
      <c r="H112" s="9"/>
      <c r="I112" s="9"/>
      <c r="J112" s="9"/>
      <c r="K112" s="9"/>
      <c r="L112" s="15" t="s">
        <v>272</v>
      </c>
      <c r="M112" s="16">
        <v>610893</v>
      </c>
      <c r="N112" s="16">
        <v>422011</v>
      </c>
      <c r="O112" s="46">
        <f t="shared" si="6"/>
        <v>-30.918998908155771</v>
      </c>
      <c r="P112" s="46">
        <f t="shared" si="7"/>
        <v>1.1406725534532688E-2</v>
      </c>
      <c r="Q112" s="9"/>
      <c r="R112" s="9"/>
      <c r="S112" s="9"/>
      <c r="T112" s="9"/>
      <c r="U112" s="9"/>
      <c r="V112" s="9"/>
    </row>
    <row r="113" spans="1:22" ht="15.75" x14ac:dyDescent="0.25">
      <c r="A113" s="15" t="s">
        <v>236</v>
      </c>
      <c r="B113" s="16">
        <v>0</v>
      </c>
      <c r="C113" s="16">
        <v>1951</v>
      </c>
      <c r="D113" s="46" t="e">
        <f t="shared" si="4"/>
        <v>#DIV/0!</v>
      </c>
      <c r="E113" s="46">
        <f t="shared" si="5"/>
        <v>4.1604788722014929E-5</v>
      </c>
      <c r="F113" s="9"/>
      <c r="G113" s="9"/>
      <c r="H113" s="9"/>
      <c r="I113" s="9"/>
      <c r="J113" s="9"/>
      <c r="K113" s="9"/>
      <c r="L113" s="15" t="s">
        <v>218</v>
      </c>
      <c r="M113" s="16">
        <v>383795</v>
      </c>
      <c r="N113" s="16">
        <v>413040</v>
      </c>
      <c r="O113" s="46">
        <f t="shared" si="6"/>
        <v>7.6199533605179965</v>
      </c>
      <c r="P113" s="46">
        <f t="shared" si="7"/>
        <v>1.1164244331980402E-2</v>
      </c>
      <c r="Q113" s="9"/>
      <c r="R113" s="9"/>
      <c r="S113" s="9"/>
      <c r="T113" s="9"/>
      <c r="U113" s="9"/>
      <c r="V113" s="9"/>
    </row>
    <row r="114" spans="1:22" ht="15.75" x14ac:dyDescent="0.25">
      <c r="A114" s="15" t="s">
        <v>253</v>
      </c>
      <c r="B114" s="16">
        <v>5646</v>
      </c>
      <c r="C114" s="16">
        <v>1383</v>
      </c>
      <c r="D114" s="46">
        <f t="shared" si="4"/>
        <v>-75.504782146652502</v>
      </c>
      <c r="E114" s="46">
        <f t="shared" si="5"/>
        <v>2.9492272066912681E-5</v>
      </c>
      <c r="F114" s="9"/>
      <c r="G114" s="9"/>
      <c r="H114" s="9"/>
      <c r="I114" s="9"/>
      <c r="J114" s="9"/>
      <c r="K114" s="9"/>
      <c r="L114" s="15" t="s">
        <v>224</v>
      </c>
      <c r="M114" s="16">
        <v>28510</v>
      </c>
      <c r="N114" s="16">
        <v>394972</v>
      </c>
      <c r="O114" s="46">
        <f t="shared" si="6"/>
        <v>1285.3805682216766</v>
      </c>
      <c r="P114" s="46">
        <f t="shared" si="7"/>
        <v>1.06758762160831E-2</v>
      </c>
      <c r="Q114" s="9"/>
      <c r="R114" s="9"/>
      <c r="S114" s="9"/>
      <c r="T114" s="9"/>
      <c r="U114" s="9"/>
      <c r="V114" s="9"/>
    </row>
    <row r="115" spans="1:22" ht="15.75" x14ac:dyDescent="0.25">
      <c r="A115" s="15" t="s">
        <v>261</v>
      </c>
      <c r="B115" s="16">
        <v>236593</v>
      </c>
      <c r="C115" s="16">
        <v>0</v>
      </c>
      <c r="D115" s="46">
        <f t="shared" si="4"/>
        <v>-100</v>
      </c>
      <c r="E115" s="46">
        <f t="shared" si="5"/>
        <v>0</v>
      </c>
      <c r="F115" s="9"/>
      <c r="G115" s="9"/>
      <c r="H115" s="9"/>
      <c r="I115" s="9"/>
      <c r="J115" s="9"/>
      <c r="K115" s="9"/>
      <c r="L115" s="15" t="s">
        <v>207</v>
      </c>
      <c r="M115" s="16">
        <v>498563</v>
      </c>
      <c r="N115" s="16">
        <v>391080</v>
      </c>
      <c r="O115" s="46">
        <f t="shared" si="6"/>
        <v>-21.558559299426548</v>
      </c>
      <c r="P115" s="46">
        <f t="shared" si="7"/>
        <v>1.0570677593818748E-2</v>
      </c>
      <c r="Q115" s="9"/>
      <c r="R115" s="9"/>
      <c r="S115" s="9"/>
      <c r="T115" s="9"/>
      <c r="U115" s="9"/>
      <c r="V115" s="9"/>
    </row>
    <row r="116" spans="1:22" ht="15.75" x14ac:dyDescent="0.25">
      <c r="A116" s="15" t="s">
        <v>266</v>
      </c>
      <c r="B116" s="16">
        <v>83364</v>
      </c>
      <c r="C116" s="16">
        <v>0</v>
      </c>
      <c r="D116" s="46">
        <f t="shared" si="4"/>
        <v>-100</v>
      </c>
      <c r="E116" s="46">
        <f t="shared" si="5"/>
        <v>0</v>
      </c>
      <c r="F116" s="9"/>
      <c r="G116" s="9"/>
      <c r="H116" s="9"/>
      <c r="I116" s="9"/>
      <c r="J116" s="9"/>
      <c r="K116" s="9"/>
      <c r="L116" s="15" t="s">
        <v>256</v>
      </c>
      <c r="M116" s="16">
        <v>0</v>
      </c>
      <c r="N116" s="16">
        <v>383411</v>
      </c>
      <c r="O116" s="46" t="e">
        <f t="shared" si="6"/>
        <v>#DIV/0!</v>
      </c>
      <c r="P116" s="46">
        <f t="shared" si="7"/>
        <v>1.0363388736124681E-2</v>
      </c>
      <c r="Q116" s="9"/>
      <c r="R116" s="9"/>
      <c r="S116" s="9"/>
      <c r="T116" s="9"/>
      <c r="U116" s="9"/>
      <c r="V116" s="9"/>
    </row>
    <row r="117" spans="1:22" ht="15.75" x14ac:dyDescent="0.25">
      <c r="A117" s="15" t="s">
        <v>325</v>
      </c>
      <c r="B117" s="16">
        <v>38991</v>
      </c>
      <c r="C117" s="16">
        <v>0</v>
      </c>
      <c r="D117" s="46">
        <f t="shared" si="4"/>
        <v>-100</v>
      </c>
      <c r="E117" s="46">
        <f t="shared" si="5"/>
        <v>0</v>
      </c>
      <c r="F117" s="9"/>
      <c r="G117" s="9"/>
      <c r="H117" s="9"/>
      <c r="I117" s="9"/>
      <c r="J117" s="9"/>
      <c r="K117" s="9"/>
      <c r="L117" s="15" t="s">
        <v>298</v>
      </c>
      <c r="M117" s="16">
        <v>389889</v>
      </c>
      <c r="N117" s="16">
        <v>377269</v>
      </c>
      <c r="O117" s="46">
        <f t="shared" si="6"/>
        <v>-3.2368186842922029</v>
      </c>
      <c r="P117" s="46">
        <f t="shared" si="7"/>
        <v>1.0197373849704422E-2</v>
      </c>
      <c r="Q117" s="9"/>
      <c r="R117" s="9"/>
      <c r="S117" s="9"/>
      <c r="T117" s="9"/>
      <c r="U117" s="9"/>
      <c r="V117" s="9"/>
    </row>
    <row r="118" spans="1:22" ht="15.75" x14ac:dyDescent="0.25">
      <c r="A118" s="15" t="s">
        <v>190</v>
      </c>
      <c r="B118" s="16">
        <v>156685</v>
      </c>
      <c r="C118" s="16">
        <v>0</v>
      </c>
      <c r="D118" s="46">
        <f t="shared" si="4"/>
        <v>-100</v>
      </c>
      <c r="E118" s="46">
        <f t="shared" si="5"/>
        <v>0</v>
      </c>
      <c r="F118" s="9"/>
      <c r="G118" s="9"/>
      <c r="H118" s="9"/>
      <c r="I118" s="9"/>
      <c r="J118" s="9"/>
      <c r="K118" s="9"/>
      <c r="L118" s="15" t="s">
        <v>252</v>
      </c>
      <c r="M118" s="16">
        <v>698886</v>
      </c>
      <c r="N118" s="16">
        <v>326338</v>
      </c>
      <c r="O118" s="46">
        <f t="shared" si="6"/>
        <v>-53.305975509596706</v>
      </c>
      <c r="P118" s="46">
        <f t="shared" si="7"/>
        <v>8.8207368942713072E-3</v>
      </c>
      <c r="Q118" s="9"/>
      <c r="R118" s="9"/>
      <c r="S118" s="9"/>
      <c r="T118" s="9"/>
      <c r="U118" s="9"/>
      <c r="V118" s="9"/>
    </row>
    <row r="119" spans="1:22" ht="15.75" x14ac:dyDescent="0.25">
      <c r="A119" s="15" t="s">
        <v>186</v>
      </c>
      <c r="B119" s="16">
        <v>1367624</v>
      </c>
      <c r="C119" s="16">
        <v>0</v>
      </c>
      <c r="D119" s="46">
        <f t="shared" si="4"/>
        <v>-100</v>
      </c>
      <c r="E119" s="46">
        <f t="shared" si="5"/>
        <v>0</v>
      </c>
      <c r="F119" s="9"/>
      <c r="G119" s="9"/>
      <c r="H119" s="9"/>
      <c r="I119" s="9"/>
      <c r="J119" s="9"/>
      <c r="K119" s="9"/>
      <c r="L119" s="15" t="s">
        <v>245</v>
      </c>
      <c r="M119" s="16">
        <v>333307</v>
      </c>
      <c r="N119" s="16">
        <v>313521</v>
      </c>
      <c r="O119" s="46">
        <f t="shared" si="6"/>
        <v>-5.9362689652482601</v>
      </c>
      <c r="P119" s="46">
        <f t="shared" si="7"/>
        <v>8.4743004241885234E-3</v>
      </c>
      <c r="Q119" s="9"/>
      <c r="R119" s="9"/>
      <c r="S119" s="9"/>
      <c r="T119" s="9"/>
      <c r="U119" s="9"/>
      <c r="V119" s="9"/>
    </row>
    <row r="120" spans="1:22" ht="15.75" x14ac:dyDescent="0.25">
      <c r="A120" s="15" t="s">
        <v>231</v>
      </c>
      <c r="B120" s="16">
        <v>95384</v>
      </c>
      <c r="C120" s="16">
        <v>0</v>
      </c>
      <c r="D120" s="46">
        <f t="shared" si="4"/>
        <v>-100</v>
      </c>
      <c r="E120" s="46">
        <f t="shared" si="5"/>
        <v>0</v>
      </c>
      <c r="F120" s="9"/>
      <c r="G120" s="9"/>
      <c r="H120" s="9"/>
      <c r="I120" s="9"/>
      <c r="J120" s="9"/>
      <c r="K120" s="9"/>
      <c r="L120" s="15" t="s">
        <v>295</v>
      </c>
      <c r="M120" s="16">
        <v>342008</v>
      </c>
      <c r="N120" s="16">
        <v>303374</v>
      </c>
      <c r="O120" s="46">
        <f t="shared" si="6"/>
        <v>-11.296226988842363</v>
      </c>
      <c r="P120" s="46">
        <f t="shared" si="7"/>
        <v>8.2000325875707502E-3</v>
      </c>
      <c r="Q120" s="9"/>
      <c r="R120" s="9"/>
      <c r="S120" s="9"/>
      <c r="T120" s="9"/>
      <c r="U120" s="9"/>
      <c r="V120" s="9"/>
    </row>
    <row r="121" spans="1:22" ht="15.75" x14ac:dyDescent="0.25">
      <c r="A121" s="15" t="s">
        <v>226</v>
      </c>
      <c r="B121" s="16">
        <v>9576</v>
      </c>
      <c r="C121" s="16">
        <v>0</v>
      </c>
      <c r="D121" s="46">
        <f t="shared" si="4"/>
        <v>-100</v>
      </c>
      <c r="E121" s="46">
        <f t="shared" si="5"/>
        <v>0</v>
      </c>
      <c r="F121" s="9"/>
      <c r="G121" s="9"/>
      <c r="H121" s="9"/>
      <c r="I121" s="9"/>
      <c r="J121" s="9"/>
      <c r="K121" s="9"/>
      <c r="L121" s="15" t="s">
        <v>229</v>
      </c>
      <c r="M121" s="16">
        <v>518899</v>
      </c>
      <c r="N121" s="16">
        <v>292981</v>
      </c>
      <c r="O121" s="46">
        <f t="shared" si="6"/>
        <v>-43.53795247244647</v>
      </c>
      <c r="P121" s="46">
        <f t="shared" si="7"/>
        <v>7.91911550607193E-3</v>
      </c>
      <c r="Q121" s="9"/>
      <c r="R121" s="9"/>
      <c r="S121" s="9"/>
      <c r="T121" s="9"/>
      <c r="U121" s="9"/>
      <c r="V121" s="9"/>
    </row>
    <row r="122" spans="1:22" ht="30" x14ac:dyDescent="0.25">
      <c r="A122" s="15" t="s">
        <v>274</v>
      </c>
      <c r="B122" s="16">
        <v>398222</v>
      </c>
      <c r="C122" s="16">
        <v>0</v>
      </c>
      <c r="D122" s="46">
        <f t="shared" si="4"/>
        <v>-100</v>
      </c>
      <c r="E122" s="46">
        <f t="shared" si="5"/>
        <v>0</v>
      </c>
      <c r="F122" s="9"/>
      <c r="G122" s="9"/>
      <c r="H122" s="9"/>
      <c r="I122" s="9"/>
      <c r="J122" s="9"/>
      <c r="K122" s="9"/>
      <c r="L122" s="15" t="s">
        <v>287</v>
      </c>
      <c r="M122" s="16">
        <v>0</v>
      </c>
      <c r="N122" s="16">
        <v>268226</v>
      </c>
      <c r="O122" s="46" t="e">
        <f t="shared" si="6"/>
        <v>#DIV/0!</v>
      </c>
      <c r="P122" s="46">
        <f t="shared" si="7"/>
        <v>7.2500014531032709E-3</v>
      </c>
      <c r="Q122" s="9"/>
      <c r="R122" s="9"/>
      <c r="S122" s="9"/>
      <c r="T122" s="9"/>
      <c r="U122" s="9"/>
      <c r="V122" s="9"/>
    </row>
    <row r="123" spans="1:22" ht="15.75" x14ac:dyDescent="0.25">
      <c r="A123" s="15" t="s">
        <v>275</v>
      </c>
      <c r="B123" s="16">
        <v>152173</v>
      </c>
      <c r="C123" s="16">
        <v>0</v>
      </c>
      <c r="D123" s="46">
        <f t="shared" si="4"/>
        <v>-100</v>
      </c>
      <c r="E123" s="46">
        <f t="shared" si="5"/>
        <v>0</v>
      </c>
      <c r="F123" s="9"/>
      <c r="G123" s="9"/>
      <c r="H123" s="9"/>
      <c r="I123" s="9"/>
      <c r="J123" s="9"/>
      <c r="K123" s="9"/>
      <c r="L123" s="15" t="s">
        <v>212</v>
      </c>
      <c r="M123" s="16">
        <v>294448</v>
      </c>
      <c r="N123" s="16">
        <v>258844</v>
      </c>
      <c r="O123" s="46">
        <f t="shared" si="6"/>
        <v>-12.091778514372649</v>
      </c>
      <c r="P123" s="46">
        <f t="shared" si="7"/>
        <v>6.9964111462985064E-3</v>
      </c>
      <c r="Q123" s="9"/>
      <c r="R123" s="9"/>
      <c r="S123" s="9"/>
      <c r="T123" s="9"/>
      <c r="U123" s="9"/>
      <c r="V123" s="9"/>
    </row>
    <row r="124" spans="1:22" ht="15.75" x14ac:dyDescent="0.25">
      <c r="A124" s="15" t="s">
        <v>216</v>
      </c>
      <c r="B124" s="49">
        <v>32400</v>
      </c>
      <c r="C124" s="49">
        <v>0</v>
      </c>
      <c r="D124" s="46">
        <f t="shared" si="4"/>
        <v>-100</v>
      </c>
      <c r="E124" s="46">
        <f t="shared" si="5"/>
        <v>0</v>
      </c>
      <c r="F124" s="9"/>
      <c r="G124" s="9"/>
      <c r="H124" s="9"/>
      <c r="I124" s="9"/>
      <c r="J124" s="9"/>
      <c r="K124" s="9"/>
      <c r="L124" s="15" t="s">
        <v>301</v>
      </c>
      <c r="M124" s="16">
        <v>18240</v>
      </c>
      <c r="N124" s="16">
        <v>251223</v>
      </c>
      <c r="O124" s="46">
        <f t="shared" si="6"/>
        <v>1277.3190789473683</v>
      </c>
      <c r="P124" s="46">
        <f t="shared" si="7"/>
        <v>6.7904197022397644E-3</v>
      </c>
      <c r="Q124" s="9"/>
      <c r="R124" s="9"/>
      <c r="S124" s="9"/>
      <c r="T124" s="9"/>
      <c r="U124" s="9"/>
      <c r="V124" s="9"/>
    </row>
    <row r="125" spans="1:22" ht="15.75" x14ac:dyDescent="0.25">
      <c r="A125" s="15" t="s">
        <v>232</v>
      </c>
      <c r="B125" s="49">
        <v>50059</v>
      </c>
      <c r="C125" s="49">
        <v>0</v>
      </c>
      <c r="D125" s="46">
        <f t="shared" si="4"/>
        <v>-100</v>
      </c>
      <c r="E125" s="46">
        <f t="shared" si="5"/>
        <v>0</v>
      </c>
      <c r="F125" s="9"/>
      <c r="G125" s="9"/>
      <c r="H125" s="9"/>
      <c r="I125" s="9"/>
      <c r="J125" s="9"/>
      <c r="K125" s="9"/>
      <c r="L125" s="15" t="s">
        <v>254</v>
      </c>
      <c r="M125" s="16">
        <v>719930</v>
      </c>
      <c r="N125" s="16">
        <v>238720</v>
      </c>
      <c r="O125" s="46">
        <f t="shared" si="6"/>
        <v>-66.841220674232218</v>
      </c>
      <c r="P125" s="46">
        <f t="shared" si="7"/>
        <v>6.4524704796880723E-3</v>
      </c>
      <c r="Q125" s="9"/>
      <c r="R125" s="9"/>
      <c r="S125" s="9"/>
      <c r="T125" s="9"/>
      <c r="U125" s="9"/>
      <c r="V125" s="9"/>
    </row>
    <row r="126" spans="1:22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15" t="s">
        <v>249</v>
      </c>
      <c r="M126" s="16">
        <v>278595</v>
      </c>
      <c r="N126" s="16">
        <v>224399</v>
      </c>
      <c r="O126" s="46">
        <f t="shared" si="6"/>
        <v>-19.45332830811752</v>
      </c>
      <c r="P126" s="46">
        <f t="shared" si="7"/>
        <v>6.0653817156984076E-3</v>
      </c>
      <c r="Q126" s="9"/>
      <c r="R126" s="9"/>
      <c r="S126" s="9"/>
      <c r="T126" s="9"/>
      <c r="U126" s="9"/>
      <c r="V126" s="9"/>
    </row>
    <row r="127" spans="1:22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15" t="s">
        <v>225</v>
      </c>
      <c r="M127" s="16">
        <v>394049</v>
      </c>
      <c r="N127" s="16">
        <v>218573</v>
      </c>
      <c r="O127" s="46">
        <f t="shared" si="6"/>
        <v>-44.531517653895833</v>
      </c>
      <c r="P127" s="46">
        <f t="shared" si="7"/>
        <v>5.9079081357107117E-3</v>
      </c>
      <c r="Q127" s="9"/>
      <c r="R127" s="9"/>
      <c r="S127" s="9"/>
      <c r="T127" s="9"/>
      <c r="U127" s="9"/>
      <c r="V127" s="9"/>
    </row>
    <row r="128" spans="1:22" ht="3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15" t="s">
        <v>290</v>
      </c>
      <c r="M128" s="16">
        <v>130506</v>
      </c>
      <c r="N128" s="16">
        <v>208952</v>
      </c>
      <c r="O128" s="46">
        <f t="shared" si="6"/>
        <v>60.109113757221905</v>
      </c>
      <c r="P128" s="46">
        <f t="shared" si="7"/>
        <v>5.6478577901800525E-3</v>
      </c>
      <c r="Q128" s="9"/>
      <c r="R128" s="9"/>
      <c r="S128" s="9"/>
      <c r="T128" s="9"/>
      <c r="U128" s="9"/>
      <c r="V128" s="9"/>
    </row>
    <row r="129" spans="1:22" ht="15.75" x14ac:dyDescent="0.25">
      <c r="A129" s="9"/>
      <c r="B129" s="9"/>
      <c r="C129" s="9"/>
      <c r="D129" s="9"/>
      <c r="E129" s="56">
        <v>4689364037</v>
      </c>
      <c r="F129" s="9"/>
      <c r="G129" s="9"/>
      <c r="H129" s="9"/>
      <c r="I129" s="9"/>
      <c r="J129" s="9"/>
      <c r="K129" s="9"/>
      <c r="L129" s="15" t="s">
        <v>276</v>
      </c>
      <c r="M129" s="16">
        <v>347433</v>
      </c>
      <c r="N129" s="16">
        <v>203955</v>
      </c>
      <c r="O129" s="46">
        <f t="shared" si="6"/>
        <v>-41.296595314780113</v>
      </c>
      <c r="P129" s="46">
        <f t="shared" si="7"/>
        <v>5.5127916248524662E-3</v>
      </c>
      <c r="Q129" s="9"/>
      <c r="R129" s="9"/>
      <c r="S129" s="9"/>
      <c r="T129" s="9"/>
      <c r="U129" s="9"/>
      <c r="V129" s="9"/>
    </row>
    <row r="130" spans="1:22" ht="15.75" x14ac:dyDescent="0.25">
      <c r="A130" s="9"/>
      <c r="B130" s="9"/>
      <c r="C130" s="9"/>
      <c r="D130" s="9"/>
      <c r="E130" s="56">
        <v>4689364037</v>
      </c>
      <c r="F130" s="9"/>
      <c r="G130" s="9"/>
      <c r="H130" s="9"/>
      <c r="I130" s="9"/>
      <c r="J130" s="9"/>
      <c r="K130" s="9"/>
      <c r="L130" s="15" t="s">
        <v>251</v>
      </c>
      <c r="M130" s="16">
        <v>91860</v>
      </c>
      <c r="N130" s="16">
        <v>203780</v>
      </c>
      <c r="O130" s="46">
        <f t="shared" si="6"/>
        <v>121.83757892445027</v>
      </c>
      <c r="P130" s="46">
        <f t="shared" si="7"/>
        <v>5.508061470973674E-3</v>
      </c>
      <c r="Q130" s="9"/>
      <c r="R130" s="9"/>
      <c r="S130" s="9"/>
      <c r="T130" s="9"/>
      <c r="U130" s="9"/>
      <c r="V130" s="9"/>
    </row>
    <row r="131" spans="1:22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15" t="s">
        <v>255</v>
      </c>
      <c r="M131" s="16">
        <v>298900</v>
      </c>
      <c r="N131" s="16">
        <v>202502</v>
      </c>
      <c r="O131" s="46">
        <f t="shared" si="6"/>
        <v>-32.250920040147207</v>
      </c>
      <c r="P131" s="46">
        <f t="shared" si="7"/>
        <v>5.4735178329331181E-3</v>
      </c>
      <c r="Q131" s="9"/>
      <c r="R131" s="9"/>
      <c r="S131" s="9"/>
      <c r="T131" s="9"/>
      <c r="U131" s="9"/>
      <c r="V131" s="9"/>
    </row>
    <row r="132" spans="1:22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15" t="s">
        <v>305</v>
      </c>
      <c r="M132" s="16">
        <v>38635</v>
      </c>
      <c r="N132" s="16">
        <v>179275</v>
      </c>
      <c r="O132" s="46">
        <f t="shared" si="6"/>
        <v>364.02225960916263</v>
      </c>
      <c r="P132" s="46">
        <f t="shared" si="7"/>
        <v>4.8457047806890049E-3</v>
      </c>
      <c r="Q132" s="9"/>
      <c r="R132" s="9"/>
      <c r="S132" s="9"/>
      <c r="T132" s="9"/>
      <c r="U132" s="9"/>
      <c r="V132" s="9"/>
    </row>
    <row r="133" spans="1:22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15" t="s">
        <v>220</v>
      </c>
      <c r="M133" s="16">
        <v>64494</v>
      </c>
      <c r="N133" s="16">
        <v>170700</v>
      </c>
      <c r="O133" s="46">
        <f t="shared" si="6"/>
        <v>164.67578379384128</v>
      </c>
      <c r="P133" s="46">
        <f t="shared" si="7"/>
        <v>4.6139272406281583E-3</v>
      </c>
      <c r="Q133" s="9"/>
      <c r="R133" s="9"/>
      <c r="S133" s="9"/>
      <c r="T133" s="9"/>
      <c r="U133" s="9"/>
      <c r="V133" s="9"/>
    </row>
    <row r="134" spans="1:22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15" t="s">
        <v>285</v>
      </c>
      <c r="M134" s="16">
        <v>6096</v>
      </c>
      <c r="N134" s="16">
        <v>166461</v>
      </c>
      <c r="O134" s="46">
        <f t="shared" si="6"/>
        <v>2630.6594488188975</v>
      </c>
      <c r="P134" s="46">
        <f t="shared" si="7"/>
        <v>4.4993493989584294E-3</v>
      </c>
      <c r="Q134" s="9"/>
      <c r="R134" s="9"/>
      <c r="S134" s="9"/>
      <c r="T134" s="9"/>
      <c r="U134" s="9"/>
      <c r="V134" s="9"/>
    </row>
    <row r="135" spans="1:22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15" t="s">
        <v>227</v>
      </c>
      <c r="M135" s="16">
        <v>511369</v>
      </c>
      <c r="N135" s="16">
        <v>154110</v>
      </c>
      <c r="O135" s="46">
        <f t="shared" si="6"/>
        <v>-69.863249434361492</v>
      </c>
      <c r="P135" s="46">
        <f t="shared" si="7"/>
        <v>4.1655086529186029E-3</v>
      </c>
      <c r="Q135" s="9"/>
      <c r="R135" s="9"/>
      <c r="S135" s="9"/>
      <c r="T135" s="9"/>
      <c r="U135" s="9"/>
      <c r="V135" s="9"/>
    </row>
    <row r="136" spans="1:22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15" t="s">
        <v>234</v>
      </c>
      <c r="M136" s="16">
        <v>21711</v>
      </c>
      <c r="N136" s="16">
        <v>152110</v>
      </c>
      <c r="O136" s="46">
        <f t="shared" si="6"/>
        <v>600.61259269494724</v>
      </c>
      <c r="P136" s="46">
        <f t="shared" si="7"/>
        <v>4.1114497514466849E-3</v>
      </c>
      <c r="Q136" s="9"/>
      <c r="R136" s="9"/>
      <c r="S136" s="9"/>
      <c r="T136" s="9"/>
      <c r="U136" s="9"/>
      <c r="V136" s="9"/>
    </row>
    <row r="137" spans="1:22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15" t="s">
        <v>288</v>
      </c>
      <c r="M137" s="16">
        <v>79851</v>
      </c>
      <c r="N137" s="16">
        <v>134195</v>
      </c>
      <c r="O137" s="46">
        <f t="shared" si="6"/>
        <v>68.056755707505232</v>
      </c>
      <c r="P137" s="46">
        <f t="shared" si="7"/>
        <v>3.6272171415119847E-3</v>
      </c>
      <c r="Q137" s="9"/>
      <c r="R137" s="9"/>
      <c r="S137" s="9"/>
      <c r="T137" s="9"/>
      <c r="U137" s="9"/>
      <c r="V137" s="9"/>
    </row>
    <row r="138" spans="1:22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15" t="s">
        <v>264</v>
      </c>
      <c r="M138" s="16">
        <v>0</v>
      </c>
      <c r="N138" s="16">
        <v>128000</v>
      </c>
      <c r="O138" s="46" t="e">
        <f t="shared" si="6"/>
        <v>#DIV/0!</v>
      </c>
      <c r="P138" s="46">
        <f t="shared" si="7"/>
        <v>3.4597696942027202E-3</v>
      </c>
      <c r="Q138" s="9"/>
      <c r="R138" s="9"/>
      <c r="S138" s="9"/>
      <c r="T138" s="9"/>
      <c r="U138" s="9"/>
      <c r="V138" s="9"/>
    </row>
    <row r="139" spans="1:22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15" t="s">
        <v>268</v>
      </c>
      <c r="M139" s="16">
        <v>0</v>
      </c>
      <c r="N139" s="16">
        <v>123999</v>
      </c>
      <c r="O139" s="46" t="e">
        <f t="shared" si="6"/>
        <v>#DIV/0!</v>
      </c>
      <c r="P139" s="46">
        <f t="shared" si="7"/>
        <v>3.3516248618081488E-3</v>
      </c>
      <c r="Q139" s="9"/>
      <c r="R139" s="9"/>
      <c r="S139" s="9"/>
      <c r="T139" s="9"/>
      <c r="U139" s="9"/>
      <c r="V139" s="9"/>
    </row>
    <row r="140" spans="1:22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15" t="s">
        <v>211</v>
      </c>
      <c r="M140" s="16">
        <v>669468</v>
      </c>
      <c r="N140" s="16">
        <v>110040</v>
      </c>
      <c r="O140" s="46">
        <f t="shared" si="6"/>
        <v>-83.563067988313108</v>
      </c>
      <c r="P140" s="46">
        <f t="shared" si="7"/>
        <v>2.9743207589849009E-3</v>
      </c>
      <c r="Q140" s="9"/>
      <c r="R140" s="9"/>
      <c r="S140" s="9"/>
      <c r="T140" s="9"/>
      <c r="U140" s="9"/>
      <c r="V140" s="9"/>
    </row>
    <row r="141" spans="1:22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15" t="s">
        <v>200</v>
      </c>
      <c r="M141" s="16">
        <v>240836</v>
      </c>
      <c r="N141" s="16">
        <v>86194</v>
      </c>
      <c r="O141" s="46">
        <f t="shared" ref="O141:O182" si="8">N141/M141*100-100</f>
        <v>-64.210500091348479</v>
      </c>
      <c r="P141" s="46">
        <f t="shared" ref="P141:P182" si="9">N141/$R$12*100</f>
        <v>2.3297764767352285E-3</v>
      </c>
      <c r="Q141" s="9"/>
      <c r="R141" s="9"/>
      <c r="S141" s="9"/>
      <c r="T141" s="9"/>
      <c r="U141" s="9"/>
      <c r="V141" s="9"/>
    </row>
    <row r="142" spans="1:22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15" t="s">
        <v>306</v>
      </c>
      <c r="M142" s="16">
        <v>39046</v>
      </c>
      <c r="N142" s="16">
        <v>85050</v>
      </c>
      <c r="O142" s="46">
        <f t="shared" si="8"/>
        <v>117.82000717102906</v>
      </c>
      <c r="P142" s="46">
        <f t="shared" si="9"/>
        <v>2.2988547850932919E-3</v>
      </c>
      <c r="Q142" s="9"/>
      <c r="R142" s="9"/>
      <c r="S142" s="9"/>
      <c r="T142" s="9"/>
      <c r="U142" s="9"/>
      <c r="V142" s="9"/>
    </row>
    <row r="143" spans="1:22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15" t="s">
        <v>300</v>
      </c>
      <c r="M143" s="16">
        <v>59802</v>
      </c>
      <c r="N143" s="16">
        <v>82860</v>
      </c>
      <c r="O143" s="46">
        <f t="shared" si="8"/>
        <v>38.557238888331483</v>
      </c>
      <c r="P143" s="46">
        <f t="shared" si="9"/>
        <v>2.2396602879815419E-3</v>
      </c>
      <c r="Q143" s="9"/>
      <c r="R143" s="9"/>
      <c r="S143" s="9"/>
      <c r="T143" s="9"/>
      <c r="U143" s="9"/>
      <c r="V143" s="9"/>
    </row>
    <row r="144" spans="1:22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5" t="s">
        <v>237</v>
      </c>
      <c r="M144" s="16">
        <v>722242</v>
      </c>
      <c r="N144" s="16">
        <v>79069</v>
      </c>
      <c r="O144" s="46">
        <f t="shared" si="8"/>
        <v>-89.052284414365261</v>
      </c>
      <c r="P144" s="46">
        <f t="shared" si="9"/>
        <v>2.1371916402415222E-3</v>
      </c>
      <c r="Q144" s="9"/>
      <c r="R144" s="9"/>
      <c r="S144" s="9"/>
      <c r="T144" s="9"/>
      <c r="U144" s="9"/>
      <c r="V144" s="9"/>
    </row>
    <row r="145" spans="1:22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15" t="s">
        <v>259</v>
      </c>
      <c r="M145" s="16">
        <v>69850</v>
      </c>
      <c r="N145" s="16">
        <v>75112</v>
      </c>
      <c r="O145" s="46">
        <f t="shared" si="8"/>
        <v>7.5332856120257787</v>
      </c>
      <c r="P145" s="46">
        <f t="shared" si="9"/>
        <v>2.0302361036793337E-3</v>
      </c>
      <c r="Q145" s="9"/>
      <c r="R145" s="9"/>
      <c r="S145" s="9"/>
      <c r="T145" s="9"/>
      <c r="U145" s="9"/>
      <c r="V145" s="9"/>
    </row>
    <row r="146" spans="1:22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15" t="s">
        <v>293</v>
      </c>
      <c r="M146" s="16">
        <v>42331</v>
      </c>
      <c r="N146" s="16">
        <v>69262</v>
      </c>
      <c r="O146" s="46">
        <f t="shared" si="8"/>
        <v>63.620042049561789</v>
      </c>
      <c r="P146" s="46">
        <f t="shared" si="9"/>
        <v>1.8721138168739748E-3</v>
      </c>
      <c r="Q146" s="9"/>
      <c r="R146" s="9"/>
      <c r="S146" s="9"/>
      <c r="T146" s="9"/>
      <c r="U146" s="9"/>
      <c r="V146" s="9"/>
    </row>
    <row r="147" spans="1:22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15" t="s">
        <v>235</v>
      </c>
      <c r="M147" s="16">
        <v>178753</v>
      </c>
      <c r="N147" s="16">
        <v>69070</v>
      </c>
      <c r="O147" s="46">
        <f t="shared" si="8"/>
        <v>-61.360089061442324</v>
      </c>
      <c r="P147" s="46">
        <f t="shared" si="9"/>
        <v>1.8669241623326708E-3</v>
      </c>
      <c r="Q147" s="9"/>
      <c r="R147" s="9"/>
      <c r="S147" s="9"/>
      <c r="T147" s="9"/>
      <c r="U147" s="9"/>
      <c r="V147" s="9"/>
    </row>
    <row r="148" spans="1:22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15" t="s">
        <v>279</v>
      </c>
      <c r="M148" s="16">
        <v>504357</v>
      </c>
      <c r="N148" s="16">
        <v>58049</v>
      </c>
      <c r="O148" s="46">
        <f t="shared" si="8"/>
        <v>-88.490493836706932</v>
      </c>
      <c r="P148" s="46">
        <f t="shared" si="9"/>
        <v>1.5690325857716696E-3</v>
      </c>
      <c r="Q148" s="9"/>
      <c r="R148" s="9"/>
      <c r="S148" s="9"/>
      <c r="T148" s="9"/>
      <c r="U148" s="9"/>
      <c r="V148" s="9"/>
    </row>
    <row r="149" spans="1:22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15" t="s">
        <v>307</v>
      </c>
      <c r="M149" s="16">
        <v>239490</v>
      </c>
      <c r="N149" s="16">
        <v>52750</v>
      </c>
      <c r="O149" s="46">
        <f t="shared" si="8"/>
        <v>-77.974028143137502</v>
      </c>
      <c r="P149" s="46">
        <f t="shared" si="9"/>
        <v>1.425803526321824E-3</v>
      </c>
      <c r="Q149" s="9"/>
      <c r="R149" s="9"/>
      <c r="S149" s="9"/>
      <c r="T149" s="9"/>
      <c r="U149" s="9"/>
      <c r="V149" s="9"/>
    </row>
    <row r="150" spans="1:22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15" t="s">
        <v>325</v>
      </c>
      <c r="M150" s="16">
        <v>71065</v>
      </c>
      <c r="N150" s="16">
        <v>51900</v>
      </c>
      <c r="O150" s="46">
        <f t="shared" si="8"/>
        <v>-26.968268486596784</v>
      </c>
      <c r="P150" s="46">
        <f t="shared" si="9"/>
        <v>1.4028284931962591E-3</v>
      </c>
      <c r="Q150" s="9"/>
      <c r="R150" s="9"/>
      <c r="S150" s="9"/>
      <c r="T150" s="9"/>
      <c r="U150" s="9"/>
      <c r="V150" s="9"/>
    </row>
    <row r="151" spans="1:22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15" t="s">
        <v>308</v>
      </c>
      <c r="M151" s="16">
        <v>92392</v>
      </c>
      <c r="N151" s="16">
        <v>45413</v>
      </c>
      <c r="O151" s="46">
        <f t="shared" si="8"/>
        <v>-50.84747597194562</v>
      </c>
      <c r="P151" s="46">
        <f t="shared" si="9"/>
        <v>1.2274884462720947E-3</v>
      </c>
      <c r="Q151" s="9"/>
      <c r="R151" s="9"/>
      <c r="S151" s="9"/>
      <c r="T151" s="9"/>
      <c r="U151" s="9"/>
      <c r="V151" s="9"/>
    </row>
    <row r="152" spans="1:22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15" t="s">
        <v>262</v>
      </c>
      <c r="M152" s="16">
        <v>512099</v>
      </c>
      <c r="N152" s="16">
        <v>45109</v>
      </c>
      <c r="O152" s="46">
        <f t="shared" si="8"/>
        <v>-91.191351672235257</v>
      </c>
      <c r="P152" s="46">
        <f t="shared" si="9"/>
        <v>1.2192714932483632E-3</v>
      </c>
      <c r="Q152" s="9"/>
      <c r="R152" s="9"/>
      <c r="S152" s="9"/>
      <c r="T152" s="9"/>
      <c r="U152" s="9"/>
      <c r="V152" s="9"/>
    </row>
    <row r="153" spans="1:22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15" t="s">
        <v>281</v>
      </c>
      <c r="M153" s="16">
        <v>152315</v>
      </c>
      <c r="N153" s="16">
        <v>41970</v>
      </c>
      <c r="O153" s="46">
        <f t="shared" si="8"/>
        <v>-72.445261464727707</v>
      </c>
      <c r="P153" s="46">
        <f t="shared" si="9"/>
        <v>1.1344260473881887E-3</v>
      </c>
      <c r="Q153" s="9"/>
      <c r="R153" s="9"/>
      <c r="S153" s="9"/>
      <c r="T153" s="9"/>
      <c r="U153" s="9"/>
      <c r="V153" s="9"/>
    </row>
    <row r="154" spans="1:22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15" t="s">
        <v>258</v>
      </c>
      <c r="M154" s="16">
        <v>16829</v>
      </c>
      <c r="N154" s="16">
        <v>39091</v>
      </c>
      <c r="O154" s="46">
        <f t="shared" si="8"/>
        <v>132.28355814368052</v>
      </c>
      <c r="P154" s="46">
        <f t="shared" si="9"/>
        <v>1.0566082587193635E-3</v>
      </c>
      <c r="Q154" s="9"/>
      <c r="R154" s="9"/>
      <c r="S154" s="9"/>
      <c r="T154" s="9"/>
      <c r="U154" s="9"/>
      <c r="V154" s="9"/>
    </row>
    <row r="155" spans="1:22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15" t="s">
        <v>280</v>
      </c>
      <c r="M155" s="16">
        <v>7130</v>
      </c>
      <c r="N155" s="16">
        <v>32002</v>
      </c>
      <c r="O155" s="46">
        <f t="shared" si="8"/>
        <v>348.83590462833098</v>
      </c>
      <c r="P155" s="46">
        <f t="shared" si="9"/>
        <v>8.6499648245215183E-4</v>
      </c>
      <c r="Q155" s="9"/>
      <c r="R155" s="9"/>
      <c r="S155" s="9"/>
      <c r="T155" s="9"/>
      <c r="U155" s="9"/>
      <c r="V155" s="9"/>
    </row>
    <row r="156" spans="1:22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15" t="s">
        <v>214</v>
      </c>
      <c r="M156" s="16">
        <v>546851</v>
      </c>
      <c r="N156" s="16">
        <v>28125</v>
      </c>
      <c r="O156" s="46">
        <f t="shared" si="8"/>
        <v>-94.856917149278317</v>
      </c>
      <c r="P156" s="46">
        <f t="shared" si="9"/>
        <v>7.6020330194883983E-4</v>
      </c>
      <c r="Q156" s="9"/>
      <c r="R156" s="9"/>
      <c r="S156" s="9"/>
      <c r="T156" s="9"/>
      <c r="U156" s="9"/>
      <c r="V156" s="9"/>
    </row>
    <row r="157" spans="1:22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15" t="s">
        <v>216</v>
      </c>
      <c r="M157" s="16">
        <v>1264</v>
      </c>
      <c r="N157" s="16">
        <v>27760</v>
      </c>
      <c r="O157" s="46">
        <f t="shared" si="8"/>
        <v>2096.2025316455697</v>
      </c>
      <c r="P157" s="46">
        <f t="shared" si="9"/>
        <v>7.5033755243021486E-4</v>
      </c>
      <c r="Q157" s="9"/>
      <c r="R157" s="9"/>
      <c r="S157" s="9"/>
      <c r="T157" s="9"/>
      <c r="U157" s="9"/>
      <c r="V157" s="9"/>
    </row>
    <row r="158" spans="1:22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15" t="s">
        <v>261</v>
      </c>
      <c r="M158" s="16">
        <v>76700</v>
      </c>
      <c r="N158" s="16">
        <v>23031</v>
      </c>
      <c r="O158" s="46">
        <f t="shared" si="8"/>
        <v>-69.972620599739244</v>
      </c>
      <c r="P158" s="46">
        <f t="shared" si="9"/>
        <v>6.2251527989986601E-4</v>
      </c>
      <c r="Q158" s="9"/>
      <c r="R158" s="9"/>
      <c r="S158" s="9"/>
      <c r="T158" s="9"/>
      <c r="U158" s="9"/>
      <c r="V158" s="9"/>
    </row>
    <row r="159" spans="1:22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15" t="s">
        <v>309</v>
      </c>
      <c r="M159" s="16">
        <v>20459</v>
      </c>
      <c r="N159" s="16">
        <v>22719</v>
      </c>
      <c r="O159" s="46">
        <f t="shared" si="8"/>
        <v>11.046483210323089</v>
      </c>
      <c r="P159" s="46">
        <f t="shared" si="9"/>
        <v>6.1408209127024685E-4</v>
      </c>
      <c r="Q159" s="9"/>
      <c r="R159" s="9"/>
      <c r="S159" s="9"/>
      <c r="T159" s="9"/>
      <c r="U159" s="9"/>
      <c r="V159" s="9"/>
    </row>
    <row r="160" spans="1:22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15" t="s">
        <v>296</v>
      </c>
      <c r="M160" s="16">
        <v>33633</v>
      </c>
      <c r="N160" s="16">
        <v>22121</v>
      </c>
      <c r="O160" s="46">
        <f t="shared" si="8"/>
        <v>-34.228287693634229</v>
      </c>
      <c r="P160" s="46">
        <f t="shared" si="9"/>
        <v>5.9791847973014354E-4</v>
      </c>
      <c r="Q160" s="9"/>
      <c r="R160" s="9"/>
      <c r="S160" s="9"/>
      <c r="T160" s="9"/>
      <c r="U160" s="9"/>
      <c r="V160" s="9"/>
    </row>
    <row r="161" spans="1:22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15" t="s">
        <v>250</v>
      </c>
      <c r="M161" s="16">
        <v>15580</v>
      </c>
      <c r="N161" s="16">
        <v>21529</v>
      </c>
      <c r="O161" s="46">
        <f t="shared" si="8"/>
        <v>38.183568677792039</v>
      </c>
      <c r="P161" s="46">
        <f t="shared" si="9"/>
        <v>5.8191704489445593E-4</v>
      </c>
      <c r="Q161" s="9"/>
      <c r="R161" s="9"/>
      <c r="S161" s="9"/>
      <c r="T161" s="9"/>
      <c r="U161" s="9"/>
      <c r="V161" s="9"/>
    </row>
    <row r="162" spans="1:22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15" t="s">
        <v>242</v>
      </c>
      <c r="M162" s="16">
        <v>26585</v>
      </c>
      <c r="N162" s="16">
        <v>18418</v>
      </c>
      <c r="O162" s="46">
        <f t="shared" si="8"/>
        <v>-30.720331013729549</v>
      </c>
      <c r="P162" s="46">
        <f t="shared" si="9"/>
        <v>4.9782842365488826E-4</v>
      </c>
      <c r="Q162" s="9"/>
      <c r="R162" s="9"/>
      <c r="S162" s="9"/>
      <c r="T162" s="9"/>
      <c r="U162" s="9"/>
      <c r="V162" s="9"/>
    </row>
    <row r="163" spans="1:22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15" t="s">
        <v>294</v>
      </c>
      <c r="M163" s="16">
        <v>3413</v>
      </c>
      <c r="N163" s="16">
        <v>16426</v>
      </c>
      <c r="O163" s="46">
        <f t="shared" si="8"/>
        <v>381.27746850278345</v>
      </c>
      <c r="P163" s="46">
        <f t="shared" si="9"/>
        <v>4.4398575778885845E-4</v>
      </c>
      <c r="Q163" s="9"/>
      <c r="R163" s="9"/>
      <c r="S163" s="9"/>
      <c r="T163" s="9"/>
      <c r="U163" s="9"/>
      <c r="V163" s="9"/>
    </row>
    <row r="164" spans="1:22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15" t="s">
        <v>286</v>
      </c>
      <c r="M164" s="16">
        <v>122636</v>
      </c>
      <c r="N164" s="16">
        <v>12543</v>
      </c>
      <c r="O164" s="46">
        <f t="shared" si="8"/>
        <v>-89.772171303695487</v>
      </c>
      <c r="P164" s="46">
        <f t="shared" si="9"/>
        <v>3.3903040058113059E-4</v>
      </c>
      <c r="Q164" s="9"/>
      <c r="R164" s="9"/>
      <c r="S164" s="9"/>
      <c r="T164" s="9"/>
      <c r="U164" s="9"/>
      <c r="V164" s="9"/>
    </row>
    <row r="165" spans="1:22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15" t="s">
        <v>277</v>
      </c>
      <c r="M165" s="16">
        <v>123867</v>
      </c>
      <c r="N165" s="16">
        <v>11755</v>
      </c>
      <c r="O165" s="46">
        <f t="shared" si="8"/>
        <v>-90.50998248120969</v>
      </c>
      <c r="P165" s="46">
        <f t="shared" si="9"/>
        <v>3.1773119340119509E-4</v>
      </c>
      <c r="Q165" s="9"/>
      <c r="R165" s="9"/>
      <c r="S165" s="9"/>
      <c r="T165" s="9"/>
      <c r="U165" s="9"/>
      <c r="V165" s="9"/>
    </row>
    <row r="166" spans="1:22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15" t="s">
        <v>304</v>
      </c>
      <c r="M166" s="16">
        <v>65814</v>
      </c>
      <c r="N166" s="16">
        <v>11350</v>
      </c>
      <c r="O166" s="46">
        <f t="shared" si="8"/>
        <v>-82.75442914881333</v>
      </c>
      <c r="P166" s="46">
        <f t="shared" si="9"/>
        <v>3.0678426585313182E-4</v>
      </c>
      <c r="Q166" s="9"/>
      <c r="R166" s="9"/>
      <c r="S166" s="9"/>
      <c r="T166" s="9"/>
      <c r="U166" s="9"/>
      <c r="V166" s="9"/>
    </row>
    <row r="167" spans="1:22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15" t="s">
        <v>263</v>
      </c>
      <c r="M167" s="16">
        <v>6696</v>
      </c>
      <c r="N167" s="16">
        <v>10018</v>
      </c>
      <c r="O167" s="46">
        <f t="shared" si="8"/>
        <v>49.611708482676221</v>
      </c>
      <c r="P167" s="46">
        <f t="shared" si="9"/>
        <v>2.7078103747283473E-4</v>
      </c>
      <c r="Q167" s="9"/>
      <c r="R167" s="9"/>
      <c r="S167" s="9"/>
      <c r="T167" s="9"/>
      <c r="U167" s="9"/>
      <c r="V167" s="9"/>
    </row>
    <row r="168" spans="1:22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15" t="s">
        <v>303</v>
      </c>
      <c r="M168" s="16">
        <v>7688</v>
      </c>
      <c r="N168" s="16">
        <v>9190</v>
      </c>
      <c r="O168" s="46">
        <f t="shared" si="8"/>
        <v>19.536940686784604</v>
      </c>
      <c r="P168" s="46">
        <f t="shared" si="9"/>
        <v>2.4840065226346087E-4</v>
      </c>
      <c r="Q168" s="9"/>
      <c r="R168" s="9"/>
      <c r="S168" s="9"/>
      <c r="T168" s="9"/>
      <c r="U168" s="9"/>
      <c r="V168" s="9"/>
    </row>
    <row r="169" spans="1:22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15" t="s">
        <v>257</v>
      </c>
      <c r="M169" s="16">
        <v>10065</v>
      </c>
      <c r="N169" s="16">
        <v>7254</v>
      </c>
      <c r="O169" s="46">
        <f t="shared" si="8"/>
        <v>-27.928464977645305</v>
      </c>
      <c r="P169" s="46">
        <f t="shared" si="9"/>
        <v>1.9607163563864475E-4</v>
      </c>
      <c r="Q169" s="9"/>
      <c r="R169" s="9"/>
      <c r="S169" s="9"/>
      <c r="T169" s="9"/>
      <c r="U169" s="9"/>
      <c r="V169" s="9"/>
    </row>
    <row r="170" spans="1:22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15" t="s">
        <v>323</v>
      </c>
      <c r="M170" s="16">
        <v>14263</v>
      </c>
      <c r="N170" s="16">
        <v>5084</v>
      </c>
      <c r="O170" s="46">
        <f t="shared" si="8"/>
        <v>-64.355324966697054</v>
      </c>
      <c r="P170" s="46">
        <f t="shared" si="9"/>
        <v>1.3741772754161428E-4</v>
      </c>
      <c r="Q170" s="9"/>
      <c r="R170" s="9"/>
      <c r="S170" s="9"/>
      <c r="T170" s="9"/>
      <c r="U170" s="9"/>
      <c r="V170" s="9"/>
    </row>
    <row r="171" spans="1:22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15" t="s">
        <v>284</v>
      </c>
      <c r="M171" s="16">
        <v>29100</v>
      </c>
      <c r="N171" s="16">
        <v>3569</v>
      </c>
      <c r="O171" s="46">
        <f t="shared" si="8"/>
        <v>-87.735395189003441</v>
      </c>
      <c r="P171" s="46">
        <f t="shared" si="9"/>
        <v>9.6468109676636776E-5</v>
      </c>
      <c r="Q171" s="9"/>
      <c r="R171" s="9"/>
      <c r="S171" s="9"/>
      <c r="T171" s="9"/>
      <c r="U171" s="9"/>
      <c r="V171" s="9"/>
    </row>
    <row r="172" spans="1:22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15" t="s">
        <v>339</v>
      </c>
      <c r="M172" s="16">
        <v>0</v>
      </c>
      <c r="N172" s="16">
        <v>2789</v>
      </c>
      <c r="O172" s="46" t="e">
        <f t="shared" si="8"/>
        <v>#DIV/0!</v>
      </c>
      <c r="P172" s="46">
        <f t="shared" si="9"/>
        <v>7.5385138102588946E-5</v>
      </c>
      <c r="Q172" s="9"/>
      <c r="R172" s="9"/>
      <c r="S172" s="9"/>
      <c r="T172" s="9"/>
      <c r="U172" s="9"/>
      <c r="V172" s="9"/>
    </row>
    <row r="173" spans="1:22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15" t="s">
        <v>270</v>
      </c>
      <c r="M173" s="16">
        <v>24450</v>
      </c>
      <c r="N173" s="16">
        <v>1500</v>
      </c>
      <c r="O173" s="46">
        <f t="shared" si="8"/>
        <v>-93.865030674846622</v>
      </c>
      <c r="P173" s="46">
        <f t="shared" si="9"/>
        <v>4.0544176103938124E-5</v>
      </c>
      <c r="Q173" s="9"/>
      <c r="R173" s="9"/>
      <c r="S173" s="9"/>
      <c r="T173" s="9"/>
      <c r="U173" s="9"/>
      <c r="V173" s="9"/>
    </row>
    <row r="174" spans="1:22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15" t="s">
        <v>260</v>
      </c>
      <c r="M174" s="16">
        <v>2670</v>
      </c>
      <c r="N174" s="16">
        <v>1477</v>
      </c>
      <c r="O174" s="46">
        <f t="shared" si="8"/>
        <v>-44.68164794007491</v>
      </c>
      <c r="P174" s="46">
        <f t="shared" si="9"/>
        <v>3.9922498737011069E-5</v>
      </c>
      <c r="Q174" s="9"/>
      <c r="R174" s="9"/>
      <c r="S174" s="9"/>
      <c r="T174" s="9"/>
      <c r="U174" s="9"/>
      <c r="V174" s="9"/>
    </row>
    <row r="175" spans="1:22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15" t="s">
        <v>291</v>
      </c>
      <c r="M175" s="16">
        <v>32500</v>
      </c>
      <c r="N175" s="16">
        <v>0</v>
      </c>
      <c r="O175" s="46">
        <f t="shared" si="8"/>
        <v>-100</v>
      </c>
      <c r="P175" s="46">
        <f t="shared" si="9"/>
        <v>0</v>
      </c>
      <c r="Q175" s="9"/>
      <c r="R175" s="9"/>
      <c r="S175" s="9"/>
      <c r="T175" s="9"/>
      <c r="U175" s="9"/>
      <c r="V175" s="9"/>
    </row>
    <row r="176" spans="1:22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15" t="s">
        <v>302</v>
      </c>
      <c r="M176" s="16">
        <v>4485</v>
      </c>
      <c r="N176" s="16">
        <v>0</v>
      </c>
      <c r="O176" s="46">
        <f t="shared" si="8"/>
        <v>-100</v>
      </c>
      <c r="P176" s="46">
        <f t="shared" si="9"/>
        <v>0</v>
      </c>
      <c r="Q176" s="9"/>
      <c r="R176" s="9"/>
      <c r="S176" s="9"/>
      <c r="T176" s="9"/>
      <c r="U176" s="9"/>
      <c r="V176" s="9"/>
    </row>
    <row r="177" spans="1:22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15" t="s">
        <v>289</v>
      </c>
      <c r="M177" s="16">
        <v>1300</v>
      </c>
      <c r="N177" s="16">
        <v>0</v>
      </c>
      <c r="O177" s="46">
        <f t="shared" si="8"/>
        <v>-100</v>
      </c>
      <c r="P177" s="46">
        <f t="shared" si="9"/>
        <v>0</v>
      </c>
      <c r="Q177" s="9"/>
      <c r="R177" s="9"/>
      <c r="S177" s="9"/>
      <c r="T177" s="9"/>
      <c r="U177" s="9"/>
      <c r="V177" s="9"/>
    </row>
    <row r="178" spans="1:22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15" t="s">
        <v>244</v>
      </c>
      <c r="M178" s="16">
        <v>153897</v>
      </c>
      <c r="N178" s="16">
        <v>0</v>
      </c>
      <c r="O178" s="46">
        <f t="shared" si="8"/>
        <v>-100</v>
      </c>
      <c r="P178" s="46">
        <f t="shared" si="9"/>
        <v>0</v>
      </c>
      <c r="Q178" s="9"/>
      <c r="R178" s="9"/>
      <c r="S178" s="9"/>
      <c r="T178" s="9"/>
      <c r="U178" s="9"/>
      <c r="V178" s="9"/>
    </row>
    <row r="179" spans="1:22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15" t="s">
        <v>310</v>
      </c>
      <c r="M179" s="16">
        <v>3965</v>
      </c>
      <c r="N179" s="16">
        <v>0</v>
      </c>
      <c r="O179" s="46">
        <f t="shared" si="8"/>
        <v>-100</v>
      </c>
      <c r="P179" s="46">
        <f t="shared" si="9"/>
        <v>0</v>
      </c>
      <c r="Q179" s="9"/>
      <c r="R179" s="9"/>
      <c r="S179" s="9"/>
      <c r="T179" s="9"/>
      <c r="U179" s="9"/>
      <c r="V179" s="9"/>
    </row>
    <row r="180" spans="1:22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15" t="s">
        <v>326</v>
      </c>
      <c r="M180" s="16">
        <v>96056</v>
      </c>
      <c r="N180" s="16">
        <v>0</v>
      </c>
      <c r="O180" s="46">
        <f t="shared" si="8"/>
        <v>-100</v>
      </c>
      <c r="P180" s="46">
        <f t="shared" si="9"/>
        <v>0</v>
      </c>
      <c r="Q180" s="9"/>
      <c r="R180" s="9"/>
      <c r="S180" s="9"/>
      <c r="T180" s="9"/>
      <c r="U180" s="9"/>
      <c r="V180" s="9"/>
    </row>
    <row r="181" spans="1:22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15" t="s">
        <v>297</v>
      </c>
      <c r="M181" s="16">
        <v>98162</v>
      </c>
      <c r="N181" s="16">
        <v>0</v>
      </c>
      <c r="O181" s="46">
        <f t="shared" si="8"/>
        <v>-100</v>
      </c>
      <c r="P181" s="46">
        <f t="shared" si="9"/>
        <v>0</v>
      </c>
      <c r="Q181" s="9"/>
      <c r="R181" s="9"/>
      <c r="S181" s="9"/>
      <c r="T181" s="9"/>
      <c r="U181" s="9"/>
      <c r="V181" s="9"/>
    </row>
    <row r="182" spans="1:22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15" t="s">
        <v>265</v>
      </c>
      <c r="M182" s="49">
        <v>168340</v>
      </c>
      <c r="N182" s="49">
        <v>0</v>
      </c>
      <c r="O182" s="46">
        <f t="shared" si="8"/>
        <v>-100</v>
      </c>
      <c r="P182" s="46">
        <f t="shared" si="9"/>
        <v>0</v>
      </c>
      <c r="Q182" s="9"/>
      <c r="R182" s="9"/>
      <c r="S182" s="9"/>
      <c r="T182" s="9"/>
      <c r="U182" s="9"/>
      <c r="V182" s="9"/>
    </row>
    <row r="183" spans="1:22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15.75" x14ac:dyDescent="0.25">
      <c r="A187" s="50" t="s">
        <v>329</v>
      </c>
      <c r="B187" s="50"/>
      <c r="C187" s="5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56">
        <v>3699668224</v>
      </c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15.75" x14ac:dyDescent="0.25">
      <c r="A189" s="9"/>
      <c r="B189" s="9"/>
      <c r="C189" s="9"/>
      <c r="D189" s="50"/>
      <c r="E189" s="50"/>
      <c r="F189" s="50"/>
      <c r="G189" s="50"/>
      <c r="H189" s="50"/>
      <c r="I189" s="50"/>
      <c r="J189" s="50"/>
      <c r="K189" s="50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</sheetData>
  <sortState ref="L12:N201">
    <sortCondition descending="1" ref="M13"/>
  </sortState>
  <mergeCells count="2">
    <mergeCell ref="L10:V10"/>
    <mergeCell ref="A10:K10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Roberto Ceccarelli</cp:lastModifiedBy>
  <dcterms:created xsi:type="dcterms:W3CDTF">2025-12-18T15:05:59Z</dcterms:created>
  <dcterms:modified xsi:type="dcterms:W3CDTF">2026-09-15T08:20:19Z</dcterms:modified>
</cp:coreProperties>
</file>