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4935" windowWidth="23955" windowHeight="4185" activeTab="3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45621"/>
</workbook>
</file>

<file path=xl/calcChain.xml><?xml version="1.0" encoding="utf-8"?>
<calcChain xmlns="http://schemas.openxmlformats.org/spreadsheetml/2006/main">
  <c r="L14" i="4" l="1"/>
  <c r="L15" i="4"/>
  <c r="L16" i="4"/>
  <c r="L17" i="4"/>
  <c r="L13" i="4"/>
  <c r="K14" i="4"/>
  <c r="K15" i="4"/>
  <c r="K16" i="4"/>
  <c r="K17" i="4"/>
  <c r="K13" i="4"/>
  <c r="J14" i="4"/>
  <c r="J15" i="4"/>
  <c r="J16" i="4"/>
  <c r="J17" i="4"/>
  <c r="J13" i="4"/>
  <c r="I14" i="4"/>
  <c r="I15" i="4"/>
  <c r="I16" i="4"/>
  <c r="I17" i="4"/>
  <c r="I13" i="4"/>
  <c r="H14" i="4"/>
  <c r="H15" i="4"/>
  <c r="H16" i="4"/>
  <c r="H17" i="4"/>
  <c r="H13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J25" i="3"/>
  <c r="J14" i="3"/>
  <c r="J15" i="3"/>
  <c r="J16" i="3"/>
  <c r="J17" i="3"/>
  <c r="J18" i="3"/>
  <c r="J19" i="3"/>
  <c r="J20" i="3"/>
  <c r="J21" i="3"/>
  <c r="J22" i="3"/>
  <c r="J23" i="3"/>
  <c r="J24" i="3"/>
  <c r="J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K15" i="2"/>
  <c r="K16" i="2"/>
  <c r="K17" i="2"/>
  <c r="K18" i="2"/>
  <c r="K19" i="2"/>
  <c r="K20" i="2"/>
  <c r="K21" i="2"/>
  <c r="K14" i="2"/>
  <c r="J15" i="2"/>
  <c r="J16" i="2"/>
  <c r="J17" i="2"/>
  <c r="J18" i="2"/>
  <c r="J19" i="2"/>
  <c r="J20" i="2"/>
  <c r="J21" i="2"/>
  <c r="J14" i="2"/>
  <c r="I15" i="2"/>
  <c r="I16" i="2"/>
  <c r="I17" i="2"/>
  <c r="I18" i="2"/>
  <c r="I19" i="2"/>
  <c r="I20" i="2"/>
  <c r="I21" i="2"/>
  <c r="I14" i="2"/>
  <c r="H15" i="2"/>
  <c r="H16" i="2"/>
  <c r="H17" i="2"/>
  <c r="H18" i="2"/>
  <c r="H19" i="2"/>
  <c r="H20" i="2"/>
  <c r="H21" i="2"/>
  <c r="H14" i="2"/>
  <c r="G18" i="4" l="1"/>
  <c r="G14" i="5" l="1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3" i="5"/>
  <c r="G25" i="4"/>
  <c r="L14" i="1" l="1"/>
  <c r="L15" i="1"/>
  <c r="L16" i="1"/>
  <c r="L17" i="1"/>
  <c r="L18" i="1"/>
  <c r="L19" i="1"/>
  <c r="L20" i="1"/>
  <c r="L21" i="1"/>
  <c r="L22" i="1"/>
  <c r="L13" i="1"/>
  <c r="J14" i="1"/>
  <c r="J15" i="1"/>
  <c r="J16" i="1"/>
  <c r="J17" i="1"/>
  <c r="J18" i="1"/>
  <c r="J19" i="1"/>
  <c r="J20" i="1"/>
  <c r="J21" i="1"/>
  <c r="J22" i="1"/>
  <c r="J13" i="1"/>
  <c r="H14" i="1"/>
  <c r="H15" i="1"/>
  <c r="H16" i="1"/>
  <c r="H17" i="1"/>
  <c r="H18" i="1"/>
  <c r="H19" i="1"/>
  <c r="H20" i="1"/>
  <c r="H21" i="1"/>
  <c r="H22" i="1"/>
  <c r="H13" i="1"/>
  <c r="K14" i="1"/>
  <c r="K15" i="1"/>
  <c r="K16" i="1"/>
  <c r="K17" i="1"/>
  <c r="K18" i="1"/>
  <c r="K19" i="1"/>
  <c r="K20" i="1"/>
  <c r="K21" i="1"/>
  <c r="K22" i="1"/>
  <c r="K13" i="1"/>
  <c r="I14" i="1"/>
  <c r="I15" i="1"/>
  <c r="I16" i="1"/>
  <c r="I17" i="1"/>
  <c r="I18" i="1"/>
  <c r="I19" i="1"/>
  <c r="I20" i="1"/>
  <c r="I21" i="1"/>
  <c r="I22" i="1"/>
  <c r="I13" i="1"/>
</calcChain>
</file>

<file path=xl/sharedStrings.xml><?xml version="1.0" encoding="utf-8"?>
<sst xmlns="http://schemas.openxmlformats.org/spreadsheetml/2006/main" count="527" uniqueCount="346">
  <si>
    <t xml:space="preserve">[ITD5] Emilia-Romagna  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</si>
  <si>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</si>
  <si>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</si>
  <si>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</si>
  <si>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</si>
  <si>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</si>
  <si>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</si>
  <si>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</si>
  <si>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</si>
  <si>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</si>
  <si>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>Saldo comm.</t>
  </si>
  <si>
    <t>import</t>
  </si>
  <si>
    <t>export</t>
  </si>
  <si>
    <t>Elaborazioni Ufficio Studi e Statistica della Camera di commercio dell'Emilia su dati Istat</t>
  </si>
  <si>
    <t>MERCE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</si>
  <si>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</si>
  <si>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</si>
  <si>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</si>
  <si>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</si>
  <si>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</si>
  <si>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</si>
  <si>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</si>
  <si>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</si>
  <si>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</si>
  <si>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</si>
  <si>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</si>
  <si>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</si>
  <si>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</si>
  <si>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TERRITORIO</t>
  </si>
  <si>
    <t>Paesi</t>
  </si>
  <si>
    <t>Import 2025</t>
  </si>
  <si>
    <t>Incidenza su totale import</t>
  </si>
  <si>
    <t>Export 2025</t>
  </si>
  <si>
    <t>Incidenza su totale Export</t>
  </si>
  <si>
    <t>CONTINENTE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</si>
  <si>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</si>
  <si>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</si>
  <si>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</si>
  <si>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</si>
  <si>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</si>
  <si>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</si>
  <si>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</si>
  <si>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</si>
  <si>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</si>
  <si>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</si>
  <si>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</si>
  <si>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</si>
  <si>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</si>
  <si>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 xml:space="preserve">[ITC11] Torino  </t>
  </si>
  <si>
    <t xml:space="preserve">[ITC12] Vercelli  </t>
  </si>
  <si>
    <t xml:space="preserve">[ITC15] Novara  </t>
  </si>
  <si>
    <t xml:space="preserve">[ITC16] Cuneo  </t>
  </si>
  <si>
    <t xml:space="preserve">[ITC17] Asti  </t>
  </si>
  <si>
    <t xml:space="preserve">[ITC18] Alessandria  </t>
  </si>
  <si>
    <t xml:space="preserve">[ITC13] Biella  </t>
  </si>
  <si>
    <t xml:space="preserve">[ITC14] Verbano-Cusio-Ossola  </t>
  </si>
  <si>
    <t xml:space="preserve">[ITC20] Valle d'Aosta / VallÃ©e d'Aoste  </t>
  </si>
  <si>
    <t xml:space="preserve">[ITC31] Imperia  </t>
  </si>
  <si>
    <t xml:space="preserve">[ITC32] Savona  </t>
  </si>
  <si>
    <t xml:space="preserve">[ITC33] Genova  </t>
  </si>
  <si>
    <t xml:space="preserve">[ITC34] La Spezia  </t>
  </si>
  <si>
    <t xml:space="preserve">[ITC41] Varese  </t>
  </si>
  <si>
    <t xml:space="preserve">[ITC42] Como  </t>
  </si>
  <si>
    <t xml:space="preserve">[ITC44] Sondrio  </t>
  </si>
  <si>
    <t xml:space="preserve">[ITC45] Milano  </t>
  </si>
  <si>
    <t xml:space="preserve">[ITC46] Bergamo  </t>
  </si>
  <si>
    <t xml:space="preserve">[ITC47] Brescia  </t>
  </si>
  <si>
    <t xml:space="preserve">[ITC48] Pavia  </t>
  </si>
  <si>
    <t xml:space="preserve">[ITC4A] Cremona  </t>
  </si>
  <si>
    <t xml:space="preserve">[ITC4B] Mantova  </t>
  </si>
  <si>
    <t xml:space="preserve">[ITC43] Lecco  </t>
  </si>
  <si>
    <t xml:space="preserve">[ITC49] Lodi  </t>
  </si>
  <si>
    <t xml:space="preserve">[IT108] Monza e della Brianza  </t>
  </si>
  <si>
    <t xml:space="preserve">[ITD31] Verona  </t>
  </si>
  <si>
    <t xml:space="preserve">[ITD32] Vicenza  </t>
  </si>
  <si>
    <t xml:space="preserve">[ITD33] Belluno  </t>
  </si>
  <si>
    <t xml:space="preserve">[ITD34] Treviso  </t>
  </si>
  <si>
    <t xml:space="preserve">[ITD35] Venezia  </t>
  </si>
  <si>
    <t xml:space="preserve">[ITD36] Padova  </t>
  </si>
  <si>
    <t xml:space="preserve">[ITD37] Rovigo  </t>
  </si>
  <si>
    <t xml:space="preserve">[ITD42] Udine  </t>
  </si>
  <si>
    <t xml:space="preserve">[ITD43] Gorizia  </t>
  </si>
  <si>
    <t xml:space="preserve">[ITD44] Trieste  </t>
  </si>
  <si>
    <t xml:space="preserve">[ITD41] Pordenone  </t>
  </si>
  <si>
    <t xml:space="preserve">[ITD10] Bolzano / Bozen  </t>
  </si>
  <si>
    <t xml:space="preserve">[ITD20] Trento  </t>
  </si>
  <si>
    <t xml:space="preserve">[ITE11] Massa-Carrara  </t>
  </si>
  <si>
    <t xml:space="preserve">[ITE12] Lucca  </t>
  </si>
  <si>
    <t xml:space="preserve">[ITE13] Pistoia  </t>
  </si>
  <si>
    <t xml:space="preserve">[ITE14] Firenze  </t>
  </si>
  <si>
    <t xml:space="preserve">[ITE16] Livorno  </t>
  </si>
  <si>
    <t xml:space="preserve">[ITE17] Pisa  </t>
  </si>
  <si>
    <t xml:space="preserve">[ITE18] Arezzo  </t>
  </si>
  <si>
    <t xml:space="preserve">[ITE19] Siena  </t>
  </si>
  <si>
    <t xml:space="preserve">[ITE1A] Grosseto  </t>
  </si>
  <si>
    <t xml:space="preserve">[ITE15] Prato  </t>
  </si>
  <si>
    <t xml:space="preserve">[ITE21] Perugia  </t>
  </si>
  <si>
    <t xml:space="preserve">[ITE22] Terni  </t>
  </si>
  <si>
    <t xml:space="preserve">[ITE31] Pesaro e Urbino  </t>
  </si>
  <si>
    <t xml:space="preserve">[ITE32] Ancona  </t>
  </si>
  <si>
    <t xml:space="preserve">[ITE33] Macerata  </t>
  </si>
  <si>
    <t xml:space="preserve">[ITE34] Ascoli Piceno  </t>
  </si>
  <si>
    <t xml:space="preserve">[IT109] Fermo  </t>
  </si>
  <si>
    <t xml:space="preserve">[ITE41] Viterbo  </t>
  </si>
  <si>
    <t xml:space="preserve">[ITE42] Rieti  </t>
  </si>
  <si>
    <t xml:space="preserve">[ITE43] Roma  </t>
  </si>
  <si>
    <t xml:space="preserve">[ITE44] Latina  </t>
  </si>
  <si>
    <t xml:space="preserve">[ITE45] Frosinone  </t>
  </si>
  <si>
    <t xml:space="preserve">[ITF11] L'Aquila  </t>
  </si>
  <si>
    <t xml:space="preserve">[ITF12] Teramo  </t>
  </si>
  <si>
    <t xml:space="preserve">[ITF13] Pescara  </t>
  </si>
  <si>
    <t xml:space="preserve">[ITF14] Chieti  </t>
  </si>
  <si>
    <t xml:space="preserve">[ITF22] Campobasso  </t>
  </si>
  <si>
    <t xml:space="preserve">[ITF21] Isernia  </t>
  </si>
  <si>
    <t xml:space="preserve">[ITF31] Caserta  </t>
  </si>
  <si>
    <t xml:space="preserve">[ITF32] Benevento  </t>
  </si>
  <si>
    <t xml:space="preserve">[ITF33] Napoli  </t>
  </si>
  <si>
    <t xml:space="preserve">[ITF34] Avellino  </t>
  </si>
  <si>
    <t xml:space="preserve">[ITF35] Salerno  </t>
  </si>
  <si>
    <t xml:space="preserve">[ITF41] Foggia  </t>
  </si>
  <si>
    <t xml:space="preserve">[ITF42] Bari  </t>
  </si>
  <si>
    <t xml:space="preserve">[ITF43] Taranto  </t>
  </si>
  <si>
    <t xml:space="preserve">[ITF44] Brindisi  </t>
  </si>
  <si>
    <t xml:space="preserve">[ITF45] Lecce  </t>
  </si>
  <si>
    <t xml:space="preserve">[IT110] Barletta-Andria-Trani  </t>
  </si>
  <si>
    <t xml:space="preserve">[ITF51] Potenza  </t>
  </si>
  <si>
    <t xml:space="preserve">[ITF52] Matera  </t>
  </si>
  <si>
    <t xml:space="preserve">[ITF61] Cosenza  </t>
  </si>
  <si>
    <t xml:space="preserve">[ITF63] Catanzaro  </t>
  </si>
  <si>
    <t xml:space="preserve">[ITF65] Reggio di Calabria  </t>
  </si>
  <si>
    <t xml:space="preserve">[ITF62] Crotone  </t>
  </si>
  <si>
    <t xml:space="preserve">[ITF64] Vibo Valentia  </t>
  </si>
  <si>
    <t xml:space="preserve">[ITG11] Trapani  </t>
  </si>
  <si>
    <t xml:space="preserve">[ITG12] Palermo  </t>
  </si>
  <si>
    <t xml:space="preserve">[ITG13] Messina  </t>
  </si>
  <si>
    <t xml:space="preserve">[ITG14] Agrigento  </t>
  </si>
  <si>
    <t xml:space="preserve">[ITG15] Caltanissetta  </t>
  </si>
  <si>
    <t xml:space="preserve">[ITG16] Enna  </t>
  </si>
  <si>
    <t xml:space="preserve">[ITG17] Catania  </t>
  </si>
  <si>
    <t xml:space="preserve">[ITG18] Ragusa  </t>
  </si>
  <si>
    <t xml:space="preserve">[ITG19] Siracusa  </t>
  </si>
  <si>
    <t xml:space="preserve">[ITG25] Sassari  </t>
  </si>
  <si>
    <t xml:space="preserve">[ITG26] Nuoro  </t>
  </si>
  <si>
    <t xml:space="preserve">[ITG27] Cagliari  </t>
  </si>
  <si>
    <t xml:space="preserve">[ITG28] Oristano  </t>
  </si>
  <si>
    <t xml:space="preserve">[IT111] Sud Sardegna  </t>
  </si>
  <si>
    <t xml:space="preserve">[DE] Germania  </t>
  </si>
  <si>
    <t xml:space="preserve">[FR] Francia  </t>
  </si>
  <si>
    <t xml:space="preserve">[HU] Ungheria  </t>
  </si>
  <si>
    <t xml:space="preserve">[ES] Spagna  </t>
  </si>
  <si>
    <t xml:space="preserve">[NL] Paesi Bassi  </t>
  </si>
  <si>
    <t xml:space="preserve">[CN] Cina  </t>
  </si>
  <si>
    <t xml:space="preserve">[RO] Romania  </t>
  </si>
  <si>
    <t xml:space="preserve">[BE] Belgio  </t>
  </si>
  <si>
    <t xml:space="preserve">[SK] Slovacchia  </t>
  </si>
  <si>
    <t xml:space="preserve">[US] Stati Uniti d'America  </t>
  </si>
  <si>
    <t xml:space="preserve">[KR] Corea del Sud  </t>
  </si>
  <si>
    <t xml:space="preserve">[PL] Polonia  </t>
  </si>
  <si>
    <t xml:space="preserve">[GB] Regno Unito  </t>
  </si>
  <si>
    <t xml:space="preserve">[IN] India  </t>
  </si>
  <si>
    <t xml:space="preserve">[AT] Austria  </t>
  </si>
  <si>
    <t xml:space="preserve">[SE] Svezia  </t>
  </si>
  <si>
    <t xml:space="preserve">[DK] Danimarca  </t>
  </si>
  <si>
    <t xml:space="preserve">[SI] Slovenia  </t>
  </si>
  <si>
    <t xml:space="preserve">[CH] Svizzera  </t>
  </si>
  <si>
    <t xml:space="preserve">[CZ] Ceca, Repubblica  </t>
  </si>
  <si>
    <t xml:space="preserve">[TR] Turchia  </t>
  </si>
  <si>
    <t xml:space="preserve">[TW] Taiwan  </t>
  </si>
  <si>
    <t xml:space="preserve">[IE] Irlanda  </t>
  </si>
  <si>
    <t xml:space="preserve">[CA] Canada  </t>
  </si>
  <si>
    <t xml:space="preserve">[VN] Vietnam  </t>
  </si>
  <si>
    <t xml:space="preserve">[GR] Grecia  </t>
  </si>
  <si>
    <t xml:space="preserve">[AL] Albania  </t>
  </si>
  <si>
    <t xml:space="preserve">[MA] Marocco  </t>
  </si>
  <si>
    <t xml:space="preserve">[BG] Bulgaria  </t>
  </si>
  <si>
    <t xml:space="preserve">[FI] Finlandia  </t>
  </si>
  <si>
    <t xml:space="preserve">[PT] Portogallo  </t>
  </si>
  <si>
    <t xml:space="preserve">[XS] Serbia  </t>
  </si>
  <si>
    <t xml:space="preserve">[ID] Indonesia  </t>
  </si>
  <si>
    <t xml:space="preserve">[MY] Malaysia  </t>
  </si>
  <si>
    <t xml:space="preserve">[JP] Giappone  </t>
  </si>
  <si>
    <t xml:space="preserve">[QA] Qatar  </t>
  </si>
  <si>
    <t xml:space="preserve">[HR] Croazia  </t>
  </si>
  <si>
    <t xml:space="preserve">[TN] Tunisia  </t>
  </si>
  <si>
    <t xml:space="preserve">[SA] Arabia Saudita  </t>
  </si>
  <si>
    <t xml:space="preserve">[TH] Tailandia  </t>
  </si>
  <si>
    <t xml:space="preserve">[EG] Egitto  </t>
  </si>
  <si>
    <t xml:space="preserve">[EC] Ecuador  </t>
  </si>
  <si>
    <t xml:space="preserve">[BR] Brasile  </t>
  </si>
  <si>
    <t xml:space="preserve">[LT] Lituania  </t>
  </si>
  <si>
    <t xml:space="preserve">[EE] Estonia  </t>
  </si>
  <si>
    <t xml:space="preserve">[CI] Costa d'Avorio  </t>
  </si>
  <si>
    <t xml:space="preserve">[AU] Australia  </t>
  </si>
  <si>
    <t xml:space="preserve">[SG] Singapore  </t>
  </si>
  <si>
    <t xml:space="preserve">[PE] Peru'  </t>
  </si>
  <si>
    <t xml:space="preserve">[UA] Ucraina  </t>
  </si>
  <si>
    <t xml:space="preserve">[MX] Messico  </t>
  </si>
  <si>
    <t xml:space="preserve">[IL] Israele  </t>
  </si>
  <si>
    <t xml:space="preserve">[MD] Moldova, Repubblica di  </t>
  </si>
  <si>
    <t xml:space="preserve">[BA] Bosnia-Erzegovina  </t>
  </si>
  <si>
    <t xml:space="preserve">[AR] Argentina  </t>
  </si>
  <si>
    <t xml:space="preserve">[KH] Cambogia (Kampucea)  </t>
  </si>
  <si>
    <t xml:space="preserve">[KZ] Kazakistan  </t>
  </si>
  <si>
    <t xml:space="preserve">[PH] Filippine  </t>
  </si>
  <si>
    <t xml:space="preserve">[DZ] Algeria  </t>
  </si>
  <si>
    <t xml:space="preserve">[PK] Pakistan  </t>
  </si>
  <si>
    <t xml:space="preserve">[LU] Lussemburgo  </t>
  </si>
  <si>
    <t xml:space="preserve">[CL] Cile  </t>
  </si>
  <si>
    <t xml:space="preserve">[CM] Camerun  </t>
  </si>
  <si>
    <t xml:space="preserve">[LV] Lettonia  </t>
  </si>
  <si>
    <t xml:space="preserve">[ZA] Sudafrica  </t>
  </si>
  <si>
    <t xml:space="preserve">[AE] Emirati arabi uniti  </t>
  </si>
  <si>
    <t xml:space="preserve">[IR] Iran,Rep.islamica dell'  </t>
  </si>
  <si>
    <t xml:space="preserve">[SN] Senegal  </t>
  </si>
  <si>
    <t xml:space="preserve">[NZ] Nuova Zelanda  </t>
  </si>
  <si>
    <t xml:space="preserve">[BD] Bangladesh  </t>
  </si>
  <si>
    <t xml:space="preserve">[GH] Gana  </t>
  </si>
  <si>
    <t xml:space="preserve">[NA] Namibia  </t>
  </si>
  <si>
    <t xml:space="preserve">[CO] Colombia  </t>
  </si>
  <si>
    <t xml:space="preserve">[UY] Uruguay  </t>
  </si>
  <si>
    <t xml:space="preserve">[MK] Macedonia, Ex rep.iugoslava di  </t>
  </si>
  <si>
    <t xml:space="preserve">[SV] El Salvador  </t>
  </si>
  <si>
    <t xml:space="preserve">[RU] Federazione russa  </t>
  </si>
  <si>
    <t xml:space="preserve">[MT] Malta  </t>
  </si>
  <si>
    <t xml:space="preserve">[CY] Cipro  </t>
  </si>
  <si>
    <t xml:space="preserve">[MZ] Mozambico  </t>
  </si>
  <si>
    <t xml:space="preserve">[UG] Uganda  </t>
  </si>
  <si>
    <t xml:space="preserve">[IQ] Irak  </t>
  </si>
  <si>
    <t xml:space="preserve">[GT] Guatemala  </t>
  </si>
  <si>
    <t xml:space="preserve">[NO] Norvegia  </t>
  </si>
  <si>
    <t xml:space="preserve">[ET] Etiopia  </t>
  </si>
  <si>
    <t xml:space="preserve">[MM] Myanmar (ex Birmania)  </t>
  </si>
  <si>
    <t xml:space="preserve">[JO] Giordania  </t>
  </si>
  <si>
    <t xml:space="preserve">[NG] Nigeria  </t>
  </si>
  <si>
    <t xml:space="preserve">[HK] Hong Kong  </t>
  </si>
  <si>
    <t xml:space="preserve">[GY] Guyana  </t>
  </si>
  <si>
    <t xml:space="preserve">[CR] Costarica  </t>
  </si>
  <si>
    <t xml:space="preserve">[IS] Islanda  </t>
  </si>
  <si>
    <t xml:space="preserve">[VE] Venezuela  </t>
  </si>
  <si>
    <t xml:space="preserve">[ME] Montenegro  </t>
  </si>
  <si>
    <t xml:space="preserve">[PG] Papua Nuova Guinea  </t>
  </si>
  <si>
    <t xml:space="preserve">[BY] Bielorussia  </t>
  </si>
  <si>
    <t xml:space="preserve">[KW] Kuwait  </t>
  </si>
  <si>
    <t xml:space="preserve">[LK] Sri Lanka  </t>
  </si>
  <si>
    <t xml:space="preserve">[GA] Gabon  </t>
  </si>
  <si>
    <t xml:space="preserve">[LA] Laos  </t>
  </si>
  <si>
    <t xml:space="preserve">[KE] Kenya  </t>
  </si>
  <si>
    <t xml:space="preserve">[GE] Georgia  </t>
  </si>
  <si>
    <t xml:space="preserve">[BH] Bahrein  </t>
  </si>
  <si>
    <t xml:space="preserve">[LB] Libano  </t>
  </si>
  <si>
    <t xml:space="preserve">[TG] Togo  </t>
  </si>
  <si>
    <t xml:space="preserve">[KY] Cayman, Isole  </t>
  </si>
  <si>
    <t xml:space="preserve">[PA] Panama  </t>
  </si>
  <si>
    <t xml:space="preserve">[DO] Dominicana, Repubblica  </t>
  </si>
  <si>
    <t xml:space="preserve">[OM] Oman  </t>
  </si>
  <si>
    <t xml:space="preserve">[MN] Mongolia  </t>
  </si>
  <si>
    <t xml:space="preserve">[ZW] Zimbabwe  </t>
  </si>
  <si>
    <t xml:space="preserve">[TT] Trinidad e Tobago  </t>
  </si>
  <si>
    <t xml:space="preserve">[SL] Sierra Leone  </t>
  </si>
  <si>
    <t xml:space="preserve">[PF] Polinesia francese  </t>
  </si>
  <si>
    <t xml:space="preserve">[LI] Liechtenstein  </t>
  </si>
  <si>
    <t xml:space="preserve">[SR] Suriname  </t>
  </si>
  <si>
    <t xml:space="preserve">[AF] Afghanistan  </t>
  </si>
  <si>
    <t xml:space="preserve">[BF] Burkina Faso  </t>
  </si>
  <si>
    <t xml:space="preserve">[NP] Nepal  </t>
  </si>
  <si>
    <t xml:space="preserve">[FO] Isole Faroe  </t>
  </si>
  <si>
    <t xml:space="preserve">[ZM] Zambia  </t>
  </si>
  <si>
    <t xml:space="preserve">[AO] Angola  </t>
  </si>
  <si>
    <t xml:space="preserve">[AZ] Azerbaigian  </t>
  </si>
  <si>
    <t xml:space="preserve">[BW] Botswana  </t>
  </si>
  <si>
    <t xml:space="preserve">[CG] Congo (Repubblica popolare)  </t>
  </si>
  <si>
    <t xml:space="preserve">[GM] Gambia  </t>
  </si>
  <si>
    <t xml:space="preserve">[GN] Guinea  </t>
  </si>
  <si>
    <t xml:space="preserve">[KG] Kirghizistan  </t>
  </si>
  <si>
    <t xml:space="preserve">[XK] Kosovo  </t>
  </si>
  <si>
    <t xml:space="preserve">[LY] Libia  </t>
  </si>
  <si>
    <t xml:space="preserve">[MO] Macao  </t>
  </si>
  <si>
    <t xml:space="preserve">[MU] Maurizio  </t>
  </si>
  <si>
    <t xml:space="preserve">[NI] Nicaragua  </t>
  </si>
  <si>
    <t xml:space="preserve">[UZ] Uzbekistan  </t>
  </si>
  <si>
    <t xml:space="preserve">[TZ] Tanzania, Rep. unita di  </t>
  </si>
  <si>
    <t xml:space="preserve">[HN] Honduras  </t>
  </si>
  <si>
    <t xml:space="preserve">[SY] Siria  </t>
  </si>
  <si>
    <t xml:space="preserve">[AM] Armenia  </t>
  </si>
  <si>
    <t xml:space="preserve">[MG] Madagascar  </t>
  </si>
  <si>
    <t xml:space="preserve">[YE] Yemen  </t>
  </si>
  <si>
    <t xml:space="preserve">[CU] Cuba  </t>
  </si>
  <si>
    <t xml:space="preserve">[TJ] Tagikistan  </t>
  </si>
  <si>
    <t xml:space="preserve">[CD] Congo, Rep. democratica del  </t>
  </si>
  <si>
    <t xml:space="preserve">[PY] Paraguay  </t>
  </si>
  <si>
    <t xml:space="preserve">[HT] Haiti  </t>
  </si>
  <si>
    <t xml:space="preserve">[NC] Nuova Caledonia e dipendenze  </t>
  </si>
  <si>
    <t xml:space="preserve">[KM] Comore  </t>
  </si>
  <si>
    <t xml:space="preserve">[BO] Bolivia  </t>
  </si>
  <si>
    <t xml:space="preserve">[PS] Territ. palestinese occupato  </t>
  </si>
  <si>
    <t xml:space="preserve">[SC] Seychelles e dipendenze  </t>
  </si>
  <si>
    <t xml:space="preserve">[CV] Capo Verde  </t>
  </si>
  <si>
    <t xml:space="preserve">[MV] Maldive  </t>
  </si>
  <si>
    <t xml:space="preserve">[SD] Sudan  </t>
  </si>
  <si>
    <t xml:space="preserve">[TM] Turkmenistan  </t>
  </si>
  <si>
    <t xml:space="preserve">[ML] Mali  </t>
  </si>
  <si>
    <t xml:space="preserve">[TD] Ciad  </t>
  </si>
  <si>
    <t xml:space="preserve">[BJ] Benin  </t>
  </si>
  <si>
    <t xml:space="preserve">[JM] Giamaica  </t>
  </si>
  <si>
    <t xml:space="preserve">[MR] Mauritania  </t>
  </si>
  <si>
    <t xml:space="preserve">[GI] Gibilterra  </t>
  </si>
  <si>
    <t xml:space="preserve">[DJ] Gibuti  </t>
  </si>
  <si>
    <t xml:space="preserve">[ER] Eritrea  </t>
  </si>
  <si>
    <t xml:space="preserve">[FJ] Figi  </t>
  </si>
  <si>
    <t xml:space="preserve">[BN] Brunei  </t>
  </si>
  <si>
    <t xml:space="preserve">[AD] Andorra  </t>
  </si>
  <si>
    <t xml:space="preserve">[NE] Niger  </t>
  </si>
  <si>
    <t xml:space="preserve">[GQ] Guinea equatoriale  </t>
  </si>
  <si>
    <t xml:space="preserve">[LR] Liberia  </t>
  </si>
  <si>
    <t xml:space="preserve">[BM] Bermude  </t>
  </si>
  <si>
    <t xml:space="preserve">[LC] Santa Lucia  </t>
  </si>
  <si>
    <t xml:space="preserve">Interscambio commerciale nelle province dell'Emilia Romagna  I trimestre 2024-2025-2026  (valori in euro)   
</t>
  </si>
  <si>
    <t>2026 provvisorio</t>
  </si>
  <si>
    <t>Variaz % 
2026-2024</t>
  </si>
  <si>
    <t>Variaz % 
2026-2025</t>
  </si>
  <si>
    <t>Var. % 2026-2024</t>
  </si>
  <si>
    <t>Var. % 2026-2025</t>
  </si>
  <si>
    <t>Classifica import-export province italiane I trimestre 2025, 2026 (valori in euro)</t>
  </si>
  <si>
    <t>Import 2026</t>
  </si>
  <si>
    <t>Export 2026</t>
  </si>
  <si>
    <t xml:space="preserve">[IT119] Sulcis Iglesiente  </t>
  </si>
  <si>
    <t xml:space="preserve">[IT113] Gallura Nord-Est Sardegna  </t>
  </si>
  <si>
    <t xml:space="preserve">[ITG2A] Ogliastra  </t>
  </si>
  <si>
    <t xml:space="preserve">[ITG2B] Medio Campidano  </t>
  </si>
  <si>
    <t>Var. % 2026/2025</t>
  </si>
  <si>
    <t>..</t>
  </si>
  <si>
    <t xml:space="preserve">[BS] Bahamas  </t>
  </si>
  <si>
    <t xml:space="preserve">[AI] Anguilla  </t>
  </si>
  <si>
    <t xml:space="preserve">[AW] Aruba  </t>
  </si>
  <si>
    <t xml:space="preserve">[XL] Melilla  </t>
  </si>
  <si>
    <t>Import  per paese e provincia di Piacenza I trimestre 2025, 2026 (valori in euro)</t>
  </si>
  <si>
    <t>Export  per paese e provincia di Piacenza I trimestre 2025, 2026 (valori in euro)</t>
  </si>
  <si>
    <t xml:space="preserve">[FK] Falkland (Malvine),Isole  </t>
  </si>
  <si>
    <t xml:space="preserve">[CF] Centrafricana, Repubblica  </t>
  </si>
  <si>
    <t xml:space="preserve">[KI] Kiribati  </t>
  </si>
  <si>
    <t xml:space="preserve">[MH] Marshall, Isole  </t>
  </si>
  <si>
    <t xml:space="preserve">[SO] Somalia  </t>
  </si>
  <si>
    <t>Interscambio commerciale della provincia di Piacenza per merce I trimestre 2024, 2025, 2026 (valori in euro)</t>
  </si>
  <si>
    <t>Interscambio commerciale della provincia di Piacenza di prodotti manifatturieri I trimestre 2024, 2025, 2026 (valori in euro)</t>
  </si>
  <si>
    <t>Interscambio commerciale per continente della provincia di Piacenza I trimestre 2024, 2025, 2026 (valori in euro)</t>
  </si>
  <si>
    <t>Quota % su totale export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</si>
</sst>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_ ;[Red]\-0.0\ 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59">
    <xf numFmtId="0" fontId="0" fillId="0" borderId="0" xfId="0"/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0" fillId="0" borderId="10" xfId="0" applyBorder="1"/>
    <xf numFmtId="0" fontId="0" fillId="0" borderId="10" xfId="0" applyBorder="1"/>
    <xf numFmtId="0" fontId="0" fillId="0" borderId="10" xfId="0" applyBorder="1"/>
    <xf numFmtId="165" fontId="0" fillId="0" borderId="10" xfId="0" applyNumberFormat="1" applyBorder="1"/>
    <xf numFmtId="0" fontId="18" fillId="33" borderId="10" xfId="42" applyFill="1" applyBorder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0" fillId="33" borderId="10" xfId="0" applyFill="1" applyBorder="1" applyAlignment="1">
      <alignment horizontal="left" vertical="top" wrapText="1"/>
    </xf>
    <xf numFmtId="0" fontId="0" fillId="36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  <xf numFmtId="0" fontId="17" fillId="34" borderId="0" xfId="0" applyFont="1" applyFill="1"/>
    <xf numFmtId="0" fontId="18" fillId="34" borderId="0" xfId="42" applyFill="1" applyBorder="1" applyAlignment="1">
      <alignment horizontal="center" vertical="center"/>
    </xf>
    <xf numFmtId="3" fontId="0" fillId="0" borderId="10" xfId="0" applyNumberFormat="1" applyBorder="1" applyAlignment="1">
      <alignment horizontal="right"/>
    </xf>
    <xf numFmtId="165" fontId="0" fillId="37" borderId="10" xfId="0" applyNumberFormat="1" applyFill="1" applyBorder="1"/>
    <xf numFmtId="164" fontId="0" fillId="37" borderId="10" xfId="0" applyNumberFormat="1" applyFill="1" applyBorder="1"/>
    <xf numFmtId="0" fontId="0" fillId="37" borderId="10" xfId="0" applyFill="1" applyBorder="1" applyAlignment="1">
      <alignment horizontal="left" vertical="top" wrapText="1"/>
    </xf>
    <xf numFmtId="3" fontId="0" fillId="37" borderId="10" xfId="0" applyNumberFormat="1" applyFill="1" applyBorder="1" applyAlignment="1">
      <alignment horizontal="right"/>
    </xf>
    <xf numFmtId="0" fontId="0" fillId="0" borderId="10" xfId="0" applyBorder="1" applyAlignment="1">
      <alignment horizontal="right"/>
    </xf>
    <xf numFmtId="3" fontId="17" fillId="0" borderId="0" xfId="0" applyNumberFormat="1" applyFont="1"/>
    <xf numFmtId="166" fontId="0" fillId="0" borderId="10" xfId="0" applyNumberFormat="1" applyBorder="1"/>
    <xf numFmtId="166" fontId="0" fillId="37" borderId="10" xfId="0" applyNumberFormat="1" applyFill="1" applyBorder="1"/>
    <xf numFmtId="0" fontId="0" fillId="33" borderId="13" xfId="0" applyFill="1" applyBorder="1" applyAlignment="1">
      <alignment horizontal="left" vertical="top" wrapText="1"/>
    </xf>
    <xf numFmtId="0" fontId="0" fillId="36" borderId="13" xfId="0" applyFill="1" applyBorder="1" applyAlignment="1">
      <alignment horizontal="left" vertical="top"/>
    </xf>
    <xf numFmtId="0" fontId="0" fillId="33" borderId="13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top" wrapText="1"/>
    </xf>
    <xf numFmtId="3" fontId="0" fillId="34" borderId="10" xfId="0" applyNumberFormat="1" applyFill="1" applyBorder="1" applyAlignment="1">
      <alignment horizontal="right"/>
    </xf>
    <xf numFmtId="165" fontId="0" fillId="34" borderId="10" xfId="0" applyNumberFormat="1" applyFill="1" applyBorder="1"/>
    <xf numFmtId="164" fontId="0" fillId="34" borderId="10" xfId="0" applyNumberFormat="1" applyFill="1" applyBorder="1"/>
    <xf numFmtId="166" fontId="0" fillId="34" borderId="10" xfId="0" applyNumberFormat="1" applyFill="1" applyBorder="1"/>
    <xf numFmtId="3" fontId="17" fillId="34" borderId="0" xfId="0" applyNumberFormat="1" applyFont="1" applyFill="1"/>
    <xf numFmtId="0" fontId="0" fillId="38" borderId="10" xfId="0" applyFill="1" applyBorder="1" applyAlignment="1">
      <alignment horizontal="left" vertical="top" wrapText="1"/>
    </xf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3" fontId="0" fillId="0" borderId="10" xfId="0" applyNumberFormat="1" applyBorder="1"/>
    <xf numFmtId="0" fontId="0" fillId="34" borderId="10" xfId="0" applyFont="1" applyFill="1" applyBorder="1" applyAlignment="1">
      <alignment horizontal="left" vertical="top" wrapText="1"/>
    </xf>
    <xf numFmtId="3" fontId="0" fillId="34" borderId="10" xfId="0" applyNumberFormat="1" applyFont="1" applyFill="1" applyBorder="1" applyAlignment="1">
      <alignment horizontal="right"/>
    </xf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rmale 2 2" xfId="44"/>
    <cellStyle name="Normale 3" xfId="45"/>
    <cellStyle name="Normale 4" xfId="43"/>
    <cellStyle name="Nota" xfId="15" builtinId="10" customBuiltin="1"/>
    <cellStyle name="Nota 2" xfId="46"/>
    <cellStyle name="Output" xfId="10" builtinId="21" customBuiltin="1"/>
    <cellStyle name="Percentuale 2" xfId="47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401884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629426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4</xdr:col>
      <xdr:colOff>305576</xdr:colOff>
      <xdr:row>7</xdr:row>
      <xdr:rowOff>38287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715151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P25"/>
  <sheetViews>
    <sheetView showGridLines="0" topLeftCell="A4" workbookViewId="0">
      <selection activeCell="A21" sqref="A21:L21"/>
    </sheetView>
  </sheetViews>
  <sheetFormatPr defaultRowHeight="15" x14ac:dyDescent="0.25"/>
  <cols>
    <col min="2" max="7" width="13.85546875" bestFit="1" customWidth="1"/>
    <col min="8" max="8" width="13.140625" bestFit="1" customWidth="1"/>
    <col min="11" max="11" width="11.42578125" bestFit="1" customWidth="1"/>
    <col min="12" max="12" width="14" bestFit="1" customWidth="1"/>
    <col min="16" max="16" width="13.85546875" bestFit="1" customWidth="1"/>
  </cols>
  <sheetData>
    <row r="10" spans="1:12" x14ac:dyDescent="0.25">
      <c r="A10" s="39" t="s">
        <v>316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6"/>
    </row>
    <row r="11" spans="1:12" x14ac:dyDescent="0.25">
      <c r="A11" s="3"/>
      <c r="B11" s="42">
        <v>2024</v>
      </c>
      <c r="C11" s="42"/>
      <c r="D11" s="42">
        <v>2025</v>
      </c>
      <c r="E11" s="42"/>
      <c r="F11" s="42" t="s">
        <v>317</v>
      </c>
      <c r="G11" s="42"/>
      <c r="H11" s="41" t="s">
        <v>318</v>
      </c>
      <c r="I11" s="41"/>
      <c r="J11" s="41" t="s">
        <v>319</v>
      </c>
      <c r="K11" s="41"/>
      <c r="L11" s="2" t="s">
        <v>10</v>
      </c>
    </row>
    <row r="12" spans="1:12" x14ac:dyDescent="0.25">
      <c r="A12" s="3"/>
      <c r="B12" s="1" t="s">
        <v>11</v>
      </c>
      <c r="C12" s="1" t="s">
        <v>12</v>
      </c>
      <c r="D12" s="1" t="s">
        <v>11</v>
      </c>
      <c r="E12" s="1" t="s">
        <v>12</v>
      </c>
      <c r="F12" s="1" t="s">
        <v>11</v>
      </c>
      <c r="G12" s="1" t="s">
        <v>12</v>
      </c>
      <c r="H12" s="2" t="s">
        <v>11</v>
      </c>
      <c r="I12" s="2" t="s">
        <v>12</v>
      </c>
      <c r="J12" s="2" t="s">
        <v>11</v>
      </c>
      <c r="K12" s="2" t="s">
        <v>12</v>
      </c>
      <c r="L12" s="2">
        <v>2026</v>
      </c>
    </row>
    <row r="13" spans="1:12" ht="30" x14ac:dyDescent="0.25">
      <c r="A13" s="14" t="s">
        <v>9</v>
      </c>
      <c r="B13" s="19">
        <v>366696379</v>
      </c>
      <c r="C13" s="19">
        <v>696982867</v>
      </c>
      <c r="D13" s="19">
        <v>411976522</v>
      </c>
      <c r="E13" s="19">
        <v>680787058</v>
      </c>
      <c r="F13" s="19">
        <v>327057852</v>
      </c>
      <c r="G13" s="19">
        <v>631223806</v>
      </c>
      <c r="H13" s="10">
        <f>F13/B13*100-100</f>
        <v>-10.809631419894657</v>
      </c>
      <c r="I13" s="4">
        <f>G13/C13*100-100</f>
        <v>-9.4348174271549112</v>
      </c>
      <c r="J13" s="4">
        <f>F13/D13*100-100</f>
        <v>-20.612502282350931</v>
      </c>
      <c r="K13" s="4">
        <f>G13/E13*100-100</f>
        <v>-7.2802870468198506</v>
      </c>
      <c r="L13" s="5">
        <f>G13-F13</f>
        <v>304165954</v>
      </c>
    </row>
    <row r="14" spans="1:12" ht="45" x14ac:dyDescent="0.25">
      <c r="A14" s="14" t="s">
        <v>8</v>
      </c>
      <c r="B14" s="19">
        <v>587441147</v>
      </c>
      <c r="C14" s="19">
        <v>1124998612</v>
      </c>
      <c r="D14" s="19">
        <v>861666803</v>
      </c>
      <c r="E14" s="19">
        <v>1165378005</v>
      </c>
      <c r="F14" s="19">
        <v>474416806</v>
      </c>
      <c r="G14" s="19">
        <v>1181253995</v>
      </c>
      <c r="H14" s="10">
        <f t="shared" ref="H14:H22" si="0">F14/B14*100-100</f>
        <v>-19.240113086596565</v>
      </c>
      <c r="I14" s="10">
        <f t="shared" ref="I14:I22" si="1">G14/C14*100-100</f>
        <v>5.0004846583757541</v>
      </c>
      <c r="J14" s="10">
        <f t="shared" ref="J14:J22" si="2">F14/D14*100-100</f>
        <v>-44.941965461793473</v>
      </c>
      <c r="K14" s="10">
        <f t="shared" ref="K14:K22" si="3">G14/E14*100-100</f>
        <v>1.3623038989825602</v>
      </c>
      <c r="L14" s="5">
        <f t="shared" ref="L14:L22" si="4">G14-F14</f>
        <v>706837189</v>
      </c>
    </row>
    <row r="15" spans="1:12" ht="30" x14ac:dyDescent="0.25">
      <c r="A15" s="14" t="s">
        <v>7</v>
      </c>
      <c r="B15" s="19">
        <v>1559242270</v>
      </c>
      <c r="C15" s="19">
        <v>1395603147</v>
      </c>
      <c r="D15" s="19">
        <v>2160851195</v>
      </c>
      <c r="E15" s="19">
        <v>1465226994</v>
      </c>
      <c r="F15" s="19">
        <v>1943678854</v>
      </c>
      <c r="G15" s="19">
        <v>1349825254</v>
      </c>
      <c r="H15" s="10">
        <f t="shared" si="0"/>
        <v>24.655346471590974</v>
      </c>
      <c r="I15" s="10">
        <f t="shared" si="1"/>
        <v>-3.2801511732332074</v>
      </c>
      <c r="J15" s="10">
        <f t="shared" si="2"/>
        <v>-10.050314501179699</v>
      </c>
      <c r="K15" s="10">
        <f t="shared" si="3"/>
        <v>-7.8760315277128967</v>
      </c>
      <c r="L15" s="5">
        <f t="shared" si="4"/>
        <v>-593853600</v>
      </c>
    </row>
    <row r="16" spans="1:12" ht="30" x14ac:dyDescent="0.25">
      <c r="A16" s="14" t="s">
        <v>6</v>
      </c>
      <c r="B16" s="19">
        <v>293026114</v>
      </c>
      <c r="C16" s="19">
        <v>687591055</v>
      </c>
      <c r="D16" s="19">
        <v>303299900</v>
      </c>
      <c r="E16" s="19">
        <v>718127307</v>
      </c>
      <c r="F16" s="19">
        <v>261053994</v>
      </c>
      <c r="G16" s="19">
        <v>700412082</v>
      </c>
      <c r="H16" s="10">
        <f t="shared" si="0"/>
        <v>-10.911013890045311</v>
      </c>
      <c r="I16" s="10">
        <f t="shared" si="1"/>
        <v>1.8646296962080271</v>
      </c>
      <c r="J16" s="10">
        <f t="shared" si="2"/>
        <v>-13.928756982775141</v>
      </c>
      <c r="K16" s="10">
        <f t="shared" si="3"/>
        <v>-2.4668641377816272</v>
      </c>
      <c r="L16" s="5">
        <f t="shared" si="4"/>
        <v>439358088</v>
      </c>
    </row>
    <row r="17" spans="1:16" ht="30" x14ac:dyDescent="0.25">
      <c r="A17" s="14" t="s">
        <v>5</v>
      </c>
      <c r="B17" s="19">
        <v>2779126379</v>
      </c>
      <c r="C17" s="19">
        <v>4837270362</v>
      </c>
      <c r="D17" s="19">
        <v>2722704075</v>
      </c>
      <c r="E17" s="19">
        <v>5176027188</v>
      </c>
      <c r="F17" s="19">
        <v>2630911003</v>
      </c>
      <c r="G17" s="19">
        <v>4891931499</v>
      </c>
      <c r="H17" s="10">
        <f t="shared" si="0"/>
        <v>-5.3331643037166145</v>
      </c>
      <c r="I17" s="10">
        <f t="shared" si="1"/>
        <v>1.1299996260163709</v>
      </c>
      <c r="J17" s="10">
        <f t="shared" si="2"/>
        <v>-3.3713936392444737</v>
      </c>
      <c r="K17" s="10">
        <f t="shared" si="3"/>
        <v>-5.4886823171764121</v>
      </c>
      <c r="L17" s="5">
        <f t="shared" si="4"/>
        <v>2261020496</v>
      </c>
    </row>
    <row r="18" spans="1:16" ht="30" x14ac:dyDescent="0.25">
      <c r="A18" s="14" t="s">
        <v>4</v>
      </c>
      <c r="B18" s="19">
        <v>1878299850</v>
      </c>
      <c r="C18" s="19">
        <v>4557036252</v>
      </c>
      <c r="D18" s="19">
        <v>1789518034</v>
      </c>
      <c r="E18" s="19">
        <v>4627952376</v>
      </c>
      <c r="F18" s="19">
        <v>1531247556</v>
      </c>
      <c r="G18" s="19">
        <v>4495124553</v>
      </c>
      <c r="H18" s="10">
        <f t="shared" si="0"/>
        <v>-18.476937747719035</v>
      </c>
      <c r="I18" s="10">
        <f t="shared" si="1"/>
        <v>-1.358595709499312</v>
      </c>
      <c r="J18" s="10">
        <f t="shared" si="2"/>
        <v>-14.432404317418573</v>
      </c>
      <c r="K18" s="10">
        <f t="shared" si="3"/>
        <v>-2.8701207836283942</v>
      </c>
      <c r="L18" s="5">
        <f t="shared" si="4"/>
        <v>2963876997</v>
      </c>
    </row>
    <row r="19" spans="1:16" ht="60" x14ac:dyDescent="0.25">
      <c r="A19" s="31" t="s">
        <v>3</v>
      </c>
      <c r="B19" s="32">
        <v>1414983891</v>
      </c>
      <c r="C19" s="32">
        <v>3344633203</v>
      </c>
      <c r="D19" s="32">
        <v>1559469446</v>
      </c>
      <c r="E19" s="32">
        <v>3232915985</v>
      </c>
      <c r="F19" s="32">
        <v>1294235918</v>
      </c>
      <c r="G19" s="32">
        <v>3293947733</v>
      </c>
      <c r="H19" s="33">
        <f t="shared" si="0"/>
        <v>-8.5335228031935344</v>
      </c>
      <c r="I19" s="33">
        <f t="shared" si="1"/>
        <v>-1.5154268621903668</v>
      </c>
      <c r="J19" s="33">
        <f t="shared" si="2"/>
        <v>-17.007933607183986</v>
      </c>
      <c r="K19" s="33">
        <f t="shared" si="3"/>
        <v>1.8878235092768705</v>
      </c>
      <c r="L19" s="34">
        <f t="shared" si="4"/>
        <v>1999711815</v>
      </c>
      <c r="P19" s="12"/>
    </row>
    <row r="20" spans="1:16" ht="30" x14ac:dyDescent="0.25">
      <c r="A20" s="31" t="s">
        <v>2</v>
      </c>
      <c r="B20" s="32">
        <v>1347712287</v>
      </c>
      <c r="C20" s="32">
        <v>2406211540</v>
      </c>
      <c r="D20" s="32">
        <v>1561991370</v>
      </c>
      <c r="E20" s="32">
        <v>2478989934</v>
      </c>
      <c r="F20" s="32">
        <v>1353783409</v>
      </c>
      <c r="G20" s="32">
        <v>2786666126</v>
      </c>
      <c r="H20" s="33">
        <f t="shared" si="0"/>
        <v>0.4504761185723396</v>
      </c>
      <c r="I20" s="33">
        <f t="shared" si="1"/>
        <v>15.811352396722356</v>
      </c>
      <c r="J20" s="33">
        <f t="shared" si="2"/>
        <v>-13.329648613871655</v>
      </c>
      <c r="K20" s="33">
        <f t="shared" si="3"/>
        <v>12.411353018426581</v>
      </c>
      <c r="L20" s="34">
        <f t="shared" si="4"/>
        <v>1432882717</v>
      </c>
    </row>
    <row r="21" spans="1:16" ht="30" x14ac:dyDescent="0.25">
      <c r="A21" s="22" t="s">
        <v>1</v>
      </c>
      <c r="B21" s="23">
        <v>1663897564</v>
      </c>
      <c r="C21" s="23">
        <v>1789957421</v>
      </c>
      <c r="D21" s="23">
        <v>1861457692</v>
      </c>
      <c r="E21" s="23">
        <v>1535887955</v>
      </c>
      <c r="F21" s="23">
        <v>2413082055</v>
      </c>
      <c r="G21" s="23">
        <v>1797235001</v>
      </c>
      <c r="H21" s="20">
        <f t="shared" si="0"/>
        <v>45.025878227681574</v>
      </c>
      <c r="I21" s="20">
        <f t="shared" si="1"/>
        <v>0.4065783864251955</v>
      </c>
      <c r="J21" s="20">
        <f t="shared" si="2"/>
        <v>29.633999492479461</v>
      </c>
      <c r="K21" s="20">
        <f t="shared" si="3"/>
        <v>17.016022890810405</v>
      </c>
      <c r="L21" s="21">
        <f t="shared" si="4"/>
        <v>-615847054</v>
      </c>
    </row>
    <row r="22" spans="1:16" ht="45" x14ac:dyDescent="0.25">
      <c r="A22" s="14" t="s">
        <v>0</v>
      </c>
      <c r="B22" s="19">
        <v>11890425881</v>
      </c>
      <c r="C22" s="19">
        <v>20840284459</v>
      </c>
      <c r="D22" s="19">
        <v>13232935037</v>
      </c>
      <c r="E22" s="19">
        <v>21081292802</v>
      </c>
      <c r="F22" s="19">
        <v>12229467447</v>
      </c>
      <c r="G22" s="19">
        <v>21127620049</v>
      </c>
      <c r="H22" s="10">
        <f t="shared" si="0"/>
        <v>2.8513828637690892</v>
      </c>
      <c r="I22" s="10">
        <f t="shared" si="1"/>
        <v>1.378750806234379</v>
      </c>
      <c r="J22" s="10">
        <f t="shared" si="2"/>
        <v>-7.5831067498952365</v>
      </c>
      <c r="K22" s="10">
        <f t="shared" si="3"/>
        <v>0.21975524667826107</v>
      </c>
      <c r="L22" s="5">
        <f t="shared" si="4"/>
        <v>8898152602</v>
      </c>
    </row>
    <row r="25" spans="1:16" x14ac:dyDescent="0.25">
      <c r="A25" s="38" t="s">
        <v>13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4"/>
  <sheetViews>
    <sheetView showGridLines="0" zoomScale="90" zoomScaleNormal="90" workbookViewId="0">
      <selection activeCell="C29" sqref="C29"/>
    </sheetView>
  </sheetViews>
  <sheetFormatPr defaultRowHeight="15" x14ac:dyDescent="0.25"/>
  <cols>
    <col min="2" max="7" width="13.5703125" bestFit="1" customWidth="1"/>
  </cols>
  <sheetData>
    <row r="10" spans="1:13" x14ac:dyDescent="0.25">
      <c r="A10" s="43" t="s">
        <v>342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2" spans="1:13" x14ac:dyDescent="0.25">
      <c r="A12" s="7" t="s">
        <v>14</v>
      </c>
      <c r="B12" s="44">
        <v>2024</v>
      </c>
      <c r="C12" s="45"/>
      <c r="D12" s="44">
        <v>2025</v>
      </c>
      <c r="E12" s="45"/>
      <c r="F12" s="44" t="s">
        <v>317</v>
      </c>
      <c r="G12" s="45"/>
      <c r="H12" s="44" t="s">
        <v>320</v>
      </c>
      <c r="I12" s="45"/>
      <c r="J12" s="44" t="s">
        <v>321</v>
      </c>
      <c r="K12" s="45"/>
    </row>
    <row r="13" spans="1:13" x14ac:dyDescent="0.25">
      <c r="A13" s="7"/>
      <c r="B13" s="7" t="s">
        <v>11</v>
      </c>
      <c r="C13" s="7" t="s">
        <v>12</v>
      </c>
      <c r="D13" s="7" t="s">
        <v>11</v>
      </c>
      <c r="E13" s="7" t="s">
        <v>12</v>
      </c>
      <c r="F13" s="7" t="s">
        <v>11</v>
      </c>
      <c r="G13" s="7" t="s">
        <v>12</v>
      </c>
      <c r="H13" s="7" t="s">
        <v>11</v>
      </c>
      <c r="I13" s="7" t="s">
        <v>12</v>
      </c>
      <c r="J13" s="7" t="s">
        <v>11</v>
      </c>
      <c r="K13" s="7" t="s">
        <v>12</v>
      </c>
    </row>
    <row r="14" spans="1:13" ht="150" x14ac:dyDescent="0.25">
      <c r="A14" s="14" t="s">
        <v>15</v>
      </c>
      <c r="B14" s="19">
        <v>18241775</v>
      </c>
      <c r="C14" s="19">
        <v>2241730</v>
      </c>
      <c r="D14" s="19">
        <v>21767303</v>
      </c>
      <c r="E14" s="19">
        <v>2819559</v>
      </c>
      <c r="F14" s="19">
        <v>11234098</v>
      </c>
      <c r="G14" s="19">
        <v>4057279</v>
      </c>
      <c r="H14" s="10">
        <f>F14/B14*100-100</f>
        <v>-38.415543443551961</v>
      </c>
      <c r="I14" s="10">
        <f>G14/C14*100-100</f>
        <v>80.988745299389308</v>
      </c>
      <c r="J14" s="10">
        <f>F14/D14*100-100</f>
        <v>-48.390032518038637</v>
      </c>
      <c r="K14" s="10">
        <f>G14/E14*100-100</f>
        <v>43.897644986325872</v>
      </c>
    </row>
    <row r="15" spans="1:13" ht="150" x14ac:dyDescent="0.25">
      <c r="A15" s="14" t="s">
        <v>16</v>
      </c>
      <c r="B15" s="19">
        <v>1145066</v>
      </c>
      <c r="C15" s="19">
        <v>177967</v>
      </c>
      <c r="D15" s="19">
        <v>1753849</v>
      </c>
      <c r="E15" s="19">
        <v>321673</v>
      </c>
      <c r="F15" s="19">
        <v>1345336</v>
      </c>
      <c r="G15" s="19">
        <v>238441</v>
      </c>
      <c r="H15" s="10">
        <f t="shared" ref="H15:H21" si="0">F15/B15*100-100</f>
        <v>17.489821547404262</v>
      </c>
      <c r="I15" s="10">
        <f t="shared" ref="I15:I21" si="1">G15/C15*100-100</f>
        <v>33.98045705102632</v>
      </c>
      <c r="J15" s="10">
        <f t="shared" ref="J15:J21" si="2">F15/D15*100-100</f>
        <v>-23.292370095715199</v>
      </c>
      <c r="K15" s="10">
        <f t="shared" ref="K15:K21" si="3">G15/E15*100-100</f>
        <v>-25.874723710103126</v>
      </c>
    </row>
    <row r="16" spans="1:13" ht="90" x14ac:dyDescent="0.25">
      <c r="A16" s="14" t="s">
        <v>17</v>
      </c>
      <c r="B16" s="19">
        <v>1622706463</v>
      </c>
      <c r="C16" s="19">
        <v>1772230223</v>
      </c>
      <c r="D16" s="19">
        <v>1814330245</v>
      </c>
      <c r="E16" s="19">
        <v>1519938624</v>
      </c>
      <c r="F16" s="19">
        <v>2378478391</v>
      </c>
      <c r="G16" s="19">
        <v>1773950331</v>
      </c>
      <c r="H16" s="10">
        <f t="shared" si="0"/>
        <v>46.574777708271199</v>
      </c>
      <c r="I16" s="10">
        <f t="shared" si="1"/>
        <v>9.7058947402899776E-2</v>
      </c>
      <c r="J16" s="10">
        <f t="shared" si="2"/>
        <v>31.094016514066311</v>
      </c>
      <c r="K16" s="10">
        <f t="shared" si="3"/>
        <v>16.711971324968445</v>
      </c>
    </row>
    <row r="17" spans="1:11" ht="165" x14ac:dyDescent="0.25">
      <c r="A17" s="14" t="s">
        <v>18</v>
      </c>
      <c r="B17" s="19">
        <v>3689796</v>
      </c>
      <c r="C17" s="19">
        <v>4913963</v>
      </c>
      <c r="D17" s="19">
        <v>1511647</v>
      </c>
      <c r="E17" s="19">
        <v>3361926</v>
      </c>
      <c r="F17" s="19">
        <v>839111</v>
      </c>
      <c r="G17" s="19">
        <v>3926978</v>
      </c>
      <c r="H17" s="10">
        <f t="shared" si="0"/>
        <v>-77.258607250915773</v>
      </c>
      <c r="I17" s="10">
        <f t="shared" si="1"/>
        <v>-20.085316067703403</v>
      </c>
      <c r="J17" s="10">
        <f t="shared" si="2"/>
        <v>-44.490281130449105</v>
      </c>
      <c r="K17" s="10">
        <f t="shared" si="3"/>
        <v>16.807389573714588</v>
      </c>
    </row>
    <row r="18" spans="1:11" ht="165" x14ac:dyDescent="0.25">
      <c r="A18" s="14" t="s">
        <v>19</v>
      </c>
      <c r="B18" s="19">
        <v>14255687</v>
      </c>
      <c r="C18" s="19">
        <v>7844753</v>
      </c>
      <c r="D18" s="19">
        <v>8706431</v>
      </c>
      <c r="E18" s="19">
        <v>2426343</v>
      </c>
      <c r="F18" s="19">
        <v>20463038</v>
      </c>
      <c r="G18" s="19">
        <v>7993409</v>
      </c>
      <c r="H18" s="10">
        <f t="shared" si="0"/>
        <v>43.542980425987196</v>
      </c>
      <c r="I18" s="10">
        <f t="shared" si="1"/>
        <v>1.8949736212217232</v>
      </c>
      <c r="J18" s="10">
        <f t="shared" si="2"/>
        <v>135.03359757861747</v>
      </c>
      <c r="K18" s="10">
        <f t="shared" si="3"/>
        <v>229.44266330028358</v>
      </c>
    </row>
    <row r="19" spans="1:11" ht="150" x14ac:dyDescent="0.25">
      <c r="A19" s="14" t="s">
        <v>20</v>
      </c>
      <c r="B19" s="19">
        <v>4937</v>
      </c>
      <c r="C19" s="19">
        <v>1767</v>
      </c>
      <c r="D19" s="19">
        <v>4002</v>
      </c>
      <c r="E19" s="24" t="s">
        <v>330</v>
      </c>
      <c r="F19" s="19">
        <v>24975</v>
      </c>
      <c r="G19" s="19">
        <v>597</v>
      </c>
      <c r="H19" s="10">
        <f t="shared" si="0"/>
        <v>405.87401255823374</v>
      </c>
      <c r="I19" s="10">
        <f t="shared" si="1"/>
        <v>-66.21392190152801</v>
      </c>
      <c r="J19" s="10">
        <f t="shared" si="2"/>
        <v>524.06296851574211</v>
      </c>
      <c r="K19" s="10" t="e">
        <f t="shared" si="3"/>
        <v>#VALUE!</v>
      </c>
    </row>
    <row r="20" spans="1:11" ht="195" x14ac:dyDescent="0.25">
      <c r="A20" s="14" t="s">
        <v>21</v>
      </c>
      <c r="B20" s="19">
        <v>38166</v>
      </c>
      <c r="C20" s="19">
        <v>63083</v>
      </c>
      <c r="D20" s="19">
        <v>293893</v>
      </c>
      <c r="E20" s="19">
        <v>99181</v>
      </c>
      <c r="F20" s="19">
        <v>159901</v>
      </c>
      <c r="G20" s="19">
        <v>122007</v>
      </c>
      <c r="H20" s="10">
        <f t="shared" si="0"/>
        <v>318.96190326468582</v>
      </c>
      <c r="I20" s="10">
        <f t="shared" si="1"/>
        <v>93.407098584404679</v>
      </c>
      <c r="J20" s="10">
        <f t="shared" si="2"/>
        <v>-45.592103248461179</v>
      </c>
      <c r="K20" s="10">
        <f t="shared" si="3"/>
        <v>23.014488662142952</v>
      </c>
    </row>
    <row r="21" spans="1:11" ht="240" x14ac:dyDescent="0.25">
      <c r="A21" s="14" t="s">
        <v>22</v>
      </c>
      <c r="B21" s="19">
        <v>3815674</v>
      </c>
      <c r="C21" s="19">
        <v>2483935</v>
      </c>
      <c r="D21" s="19">
        <v>13090322</v>
      </c>
      <c r="E21" s="19">
        <v>6920649</v>
      </c>
      <c r="F21" s="19">
        <v>537205</v>
      </c>
      <c r="G21" s="19">
        <v>6945959</v>
      </c>
      <c r="H21" s="10">
        <f t="shared" si="0"/>
        <v>-85.921098081230213</v>
      </c>
      <c r="I21" s="10">
        <f t="shared" si="1"/>
        <v>179.63529641476129</v>
      </c>
      <c r="J21" s="10">
        <f t="shared" si="2"/>
        <v>-95.896166648918182</v>
      </c>
      <c r="K21" s="10">
        <f t="shared" si="3"/>
        <v>0.36571714589194926</v>
      </c>
    </row>
    <row r="22" spans="1:11" x14ac:dyDescent="0.25">
      <c r="E22" s="12"/>
      <c r="G22" s="12"/>
    </row>
    <row r="24" spans="1:11" x14ac:dyDescent="0.25">
      <c r="A24" s="38" t="s">
        <v>13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</sheetData>
  <mergeCells count="7">
    <mergeCell ref="A24:K24"/>
    <mergeCell ref="A10:M10"/>
    <mergeCell ref="B12:C12"/>
    <mergeCell ref="D12:E12"/>
    <mergeCell ref="F12:G12"/>
    <mergeCell ref="J12:K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8"/>
  <sheetViews>
    <sheetView showGridLines="0" topLeftCell="A23" workbookViewId="0">
      <selection activeCell="K13" sqref="K13"/>
    </sheetView>
  </sheetViews>
  <sheetFormatPr defaultRowHeight="15" x14ac:dyDescent="0.25"/>
  <cols>
    <col min="2" max="2" width="11.140625" bestFit="1" customWidth="1"/>
    <col min="3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46" t="s">
        <v>343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x14ac:dyDescent="0.25">
      <c r="A11" s="47" t="s">
        <v>14</v>
      </c>
      <c r="B11" s="47">
        <v>2024</v>
      </c>
      <c r="C11" s="47"/>
      <c r="D11" s="47">
        <v>2025</v>
      </c>
      <c r="E11" s="47"/>
      <c r="F11" s="48" t="s">
        <v>317</v>
      </c>
      <c r="G11" s="49"/>
      <c r="H11" s="47" t="s">
        <v>320</v>
      </c>
      <c r="I11" s="47"/>
      <c r="J11" s="47" t="s">
        <v>321</v>
      </c>
      <c r="K11" s="47"/>
    </row>
    <row r="12" spans="1:15" x14ac:dyDescent="0.25">
      <c r="A12" s="47"/>
      <c r="B12" s="8" t="s">
        <v>11</v>
      </c>
      <c r="C12" s="8" t="s">
        <v>12</v>
      </c>
      <c r="D12" s="8" t="s">
        <v>11</v>
      </c>
      <c r="E12" s="8" t="s">
        <v>12</v>
      </c>
      <c r="F12" s="8" t="s">
        <v>11</v>
      </c>
      <c r="G12" s="8" t="s">
        <v>12</v>
      </c>
      <c r="H12" s="8" t="s">
        <v>11</v>
      </c>
      <c r="I12" s="8" t="s">
        <v>12</v>
      </c>
      <c r="J12" s="8" t="s">
        <v>11</v>
      </c>
      <c r="K12" s="8" t="s">
        <v>12</v>
      </c>
    </row>
    <row r="13" spans="1:15" ht="105" x14ac:dyDescent="0.25">
      <c r="A13" s="14" t="s">
        <v>35</v>
      </c>
      <c r="B13" s="19">
        <v>108363583</v>
      </c>
      <c r="C13" s="19">
        <v>165951452</v>
      </c>
      <c r="D13" s="19">
        <v>136921995</v>
      </c>
      <c r="E13" s="19">
        <v>171444369</v>
      </c>
      <c r="F13" s="19">
        <v>145878998</v>
      </c>
      <c r="G13" s="19">
        <v>184390399</v>
      </c>
      <c r="H13" s="10">
        <f>F13/B13*100-100</f>
        <v>34.619946998245723</v>
      </c>
      <c r="I13" s="10">
        <f>G13/C13*100-100</f>
        <v>11.111048910858585</v>
      </c>
      <c r="J13" s="10">
        <f>F13/D13*100-100</f>
        <v>6.5416830948161362</v>
      </c>
      <c r="K13" s="10">
        <f>G13/E13*100-100</f>
        <v>7.5511549755244545</v>
      </c>
    </row>
    <row r="14" spans="1:15" ht="105" x14ac:dyDescent="0.25">
      <c r="A14" s="14" t="s">
        <v>36</v>
      </c>
      <c r="B14" s="19">
        <v>312439307</v>
      </c>
      <c r="C14" s="19">
        <v>624095370</v>
      </c>
      <c r="D14" s="19">
        <v>380639909</v>
      </c>
      <c r="E14" s="19">
        <v>443031917</v>
      </c>
      <c r="F14" s="19">
        <v>418056245</v>
      </c>
      <c r="G14" s="19">
        <v>442640856</v>
      </c>
      <c r="H14" s="10">
        <f t="shared" ref="H14:H25" si="0">F14/B14*100-100</f>
        <v>33.803985488932085</v>
      </c>
      <c r="I14" s="10">
        <f t="shared" ref="I14:I25" si="1">G14/C14*100-100</f>
        <v>-29.074805345856035</v>
      </c>
      <c r="J14" s="10">
        <f t="shared" ref="J14:J25" si="2">F14/D14*100-100</f>
        <v>9.8298510259469367</v>
      </c>
      <c r="K14" s="10">
        <f t="shared" ref="K14:K25" si="3">G14/E14*100-100</f>
        <v>-8.826926119637335E-2</v>
      </c>
    </row>
    <row r="15" spans="1:15" ht="90" x14ac:dyDescent="0.25">
      <c r="A15" s="14" t="s">
        <v>37</v>
      </c>
      <c r="B15" s="19">
        <v>33750278</v>
      </c>
      <c r="C15" s="19">
        <v>16630133</v>
      </c>
      <c r="D15" s="19">
        <v>35675263</v>
      </c>
      <c r="E15" s="19">
        <v>12177612</v>
      </c>
      <c r="F15" s="19">
        <v>32873216</v>
      </c>
      <c r="G15" s="19">
        <v>20538742</v>
      </c>
      <c r="H15" s="10">
        <f t="shared" si="0"/>
        <v>-2.5986808167920827</v>
      </c>
      <c r="I15" s="10">
        <f t="shared" si="1"/>
        <v>23.503173426213735</v>
      </c>
      <c r="J15" s="10">
        <f t="shared" si="2"/>
        <v>-7.8543135056916071</v>
      </c>
      <c r="K15" s="10">
        <f t="shared" si="3"/>
        <v>68.659848909622013</v>
      </c>
    </row>
    <row r="16" spans="1:15" ht="90" x14ac:dyDescent="0.25">
      <c r="A16" s="14" t="s">
        <v>38</v>
      </c>
      <c r="B16" s="19">
        <v>406592</v>
      </c>
      <c r="C16" s="19">
        <v>199461</v>
      </c>
      <c r="D16" s="19">
        <v>377806</v>
      </c>
      <c r="E16" s="19">
        <v>381048</v>
      </c>
      <c r="F16" s="19">
        <v>311748</v>
      </c>
      <c r="G16" s="19">
        <v>363261</v>
      </c>
      <c r="H16" s="10">
        <f t="shared" si="0"/>
        <v>-23.326577994648204</v>
      </c>
      <c r="I16" s="10">
        <f t="shared" si="1"/>
        <v>82.121316949178038</v>
      </c>
      <c r="J16" s="10">
        <f t="shared" si="2"/>
        <v>-17.484634971387436</v>
      </c>
      <c r="K16" s="10">
        <f t="shared" si="3"/>
        <v>-4.66791585312086</v>
      </c>
    </row>
    <row r="17" spans="1:11" ht="75" x14ac:dyDescent="0.25">
      <c r="A17" s="14" t="s">
        <v>39</v>
      </c>
      <c r="B17" s="19">
        <v>62147167</v>
      </c>
      <c r="C17" s="19">
        <v>22048114</v>
      </c>
      <c r="D17" s="19">
        <v>86524497</v>
      </c>
      <c r="E17" s="19">
        <v>17928489</v>
      </c>
      <c r="F17" s="19">
        <v>117015869</v>
      </c>
      <c r="G17" s="19">
        <v>48805533</v>
      </c>
      <c r="H17" s="10">
        <f t="shared" si="0"/>
        <v>88.288339836955089</v>
      </c>
      <c r="I17" s="10">
        <f t="shared" si="1"/>
        <v>121.35921920577877</v>
      </c>
      <c r="J17" s="10">
        <f t="shared" si="2"/>
        <v>35.24016094540255</v>
      </c>
      <c r="K17" s="10">
        <f t="shared" si="3"/>
        <v>172.22334799101031</v>
      </c>
    </row>
    <row r="18" spans="1:11" ht="120" x14ac:dyDescent="0.25">
      <c r="A18" s="14" t="s">
        <v>40</v>
      </c>
      <c r="B18" s="19">
        <v>5905318</v>
      </c>
      <c r="C18" s="19">
        <v>4184020</v>
      </c>
      <c r="D18" s="19">
        <v>8742932</v>
      </c>
      <c r="E18" s="19">
        <v>8867324</v>
      </c>
      <c r="F18" s="19">
        <v>7577673</v>
      </c>
      <c r="G18" s="19">
        <v>7565131</v>
      </c>
      <c r="H18" s="10">
        <f t="shared" si="0"/>
        <v>28.319474074046468</v>
      </c>
      <c r="I18" s="10">
        <f t="shared" si="1"/>
        <v>80.810106070238675</v>
      </c>
      <c r="J18" s="10">
        <f t="shared" si="2"/>
        <v>-13.328011701337715</v>
      </c>
      <c r="K18" s="10">
        <f t="shared" si="3"/>
        <v>-14.685298518470731</v>
      </c>
    </row>
    <row r="19" spans="1:11" ht="225" x14ac:dyDescent="0.25">
      <c r="A19" s="14" t="s">
        <v>41</v>
      </c>
      <c r="B19" s="19">
        <v>92390700</v>
      </c>
      <c r="C19" s="19">
        <v>85644231</v>
      </c>
      <c r="D19" s="19">
        <v>108421340</v>
      </c>
      <c r="E19" s="19">
        <v>66219822</v>
      </c>
      <c r="F19" s="19">
        <v>134557462</v>
      </c>
      <c r="G19" s="19">
        <v>89865577</v>
      </c>
      <c r="H19" s="10">
        <f t="shared" si="0"/>
        <v>45.639617407379745</v>
      </c>
      <c r="I19" s="10">
        <f t="shared" si="1"/>
        <v>4.9289321075228116</v>
      </c>
      <c r="J19" s="10">
        <f t="shared" si="2"/>
        <v>24.10606804896527</v>
      </c>
      <c r="K19" s="10">
        <f t="shared" si="3"/>
        <v>35.707971247642433</v>
      </c>
    </row>
    <row r="20" spans="1:11" ht="150" x14ac:dyDescent="0.25">
      <c r="A20" s="14" t="s">
        <v>42</v>
      </c>
      <c r="B20" s="19">
        <v>113229723</v>
      </c>
      <c r="C20" s="19">
        <v>136896056</v>
      </c>
      <c r="D20" s="19">
        <v>167011170</v>
      </c>
      <c r="E20" s="19">
        <v>130325867</v>
      </c>
      <c r="F20" s="19">
        <v>170280757</v>
      </c>
      <c r="G20" s="19">
        <v>136246216</v>
      </c>
      <c r="H20" s="10">
        <f t="shared" si="0"/>
        <v>50.385210250845518</v>
      </c>
      <c r="I20" s="10">
        <f t="shared" si="1"/>
        <v>-0.4746959254983949</v>
      </c>
      <c r="J20" s="10">
        <f t="shared" si="2"/>
        <v>1.9577055834050014</v>
      </c>
      <c r="K20" s="10">
        <f t="shared" si="3"/>
        <v>4.5427275001362517</v>
      </c>
    </row>
    <row r="21" spans="1:11" ht="105" x14ac:dyDescent="0.25">
      <c r="A21" s="14" t="s">
        <v>43</v>
      </c>
      <c r="B21" s="19">
        <v>257371312</v>
      </c>
      <c r="C21" s="19">
        <v>106561584</v>
      </c>
      <c r="D21" s="19">
        <v>244095476</v>
      </c>
      <c r="E21" s="19">
        <v>46615527</v>
      </c>
      <c r="F21" s="19">
        <v>449596107</v>
      </c>
      <c r="G21" s="19">
        <v>115396740</v>
      </c>
      <c r="H21" s="10">
        <f t="shared" si="0"/>
        <v>74.687731708031237</v>
      </c>
      <c r="I21" s="10">
        <f t="shared" si="1"/>
        <v>8.2911267535212403</v>
      </c>
      <c r="J21" s="10">
        <f t="shared" si="2"/>
        <v>84.188627486074353</v>
      </c>
      <c r="K21" s="10">
        <f t="shared" si="3"/>
        <v>147.55000624577298</v>
      </c>
    </row>
    <row r="22" spans="1:11" ht="60" x14ac:dyDescent="0.25">
      <c r="A22" s="14" t="s">
        <v>44</v>
      </c>
      <c r="B22" s="19">
        <v>198768293</v>
      </c>
      <c r="C22" s="19">
        <v>123561185</v>
      </c>
      <c r="D22" s="19">
        <v>192668332</v>
      </c>
      <c r="E22" s="19">
        <v>102546222</v>
      </c>
      <c r="F22" s="19">
        <v>297179593</v>
      </c>
      <c r="G22" s="19">
        <v>155630118</v>
      </c>
      <c r="H22" s="10">
        <f t="shared" si="0"/>
        <v>49.510562532224384</v>
      </c>
      <c r="I22" s="10">
        <f t="shared" si="1"/>
        <v>25.953889160256921</v>
      </c>
      <c r="J22" s="10">
        <f t="shared" si="2"/>
        <v>54.244130270458783</v>
      </c>
      <c r="K22" s="10">
        <f t="shared" si="3"/>
        <v>51.765823220674093</v>
      </c>
    </row>
    <row r="23" spans="1:11" ht="75" x14ac:dyDescent="0.25">
      <c r="A23" s="14" t="s">
        <v>45</v>
      </c>
      <c r="B23" s="19">
        <v>163265037</v>
      </c>
      <c r="C23" s="19">
        <v>310173525</v>
      </c>
      <c r="D23" s="19">
        <v>183833275</v>
      </c>
      <c r="E23" s="19">
        <v>331973522</v>
      </c>
      <c r="F23" s="19">
        <v>234249731</v>
      </c>
      <c r="G23" s="19">
        <v>354602859</v>
      </c>
      <c r="H23" s="10">
        <f t="shared" si="0"/>
        <v>43.478196743372564</v>
      </c>
      <c r="I23" s="10">
        <f t="shared" si="1"/>
        <v>14.32402523716361</v>
      </c>
      <c r="J23" s="10">
        <f t="shared" si="2"/>
        <v>27.425098094999399</v>
      </c>
      <c r="K23" s="10">
        <f t="shared" si="3"/>
        <v>6.8166090065460168</v>
      </c>
    </row>
    <row r="24" spans="1:11" ht="45" x14ac:dyDescent="0.25">
      <c r="A24" s="14" t="s">
        <v>46</v>
      </c>
      <c r="B24" s="19">
        <v>144904280</v>
      </c>
      <c r="C24" s="19">
        <v>116135089</v>
      </c>
      <c r="D24" s="19">
        <v>131658344</v>
      </c>
      <c r="E24" s="19">
        <v>140037167</v>
      </c>
      <c r="F24" s="19">
        <v>197570474</v>
      </c>
      <c r="G24" s="19">
        <v>119052517</v>
      </c>
      <c r="H24" s="10">
        <f t="shared" si="0"/>
        <v>36.34550615068099</v>
      </c>
      <c r="I24" s="10">
        <f t="shared" si="1"/>
        <v>2.5120986474639153</v>
      </c>
      <c r="J24" s="10">
        <f t="shared" si="2"/>
        <v>50.063010058823153</v>
      </c>
      <c r="K24" s="10">
        <f t="shared" si="3"/>
        <v>-14.985057502627143</v>
      </c>
    </row>
    <row r="25" spans="1:11" ht="120" x14ac:dyDescent="0.25">
      <c r="A25" s="14" t="s">
        <v>47</v>
      </c>
      <c r="B25" s="19">
        <v>129764873</v>
      </c>
      <c r="C25" s="19">
        <v>60150003</v>
      </c>
      <c r="D25" s="19">
        <v>137759906</v>
      </c>
      <c r="E25" s="19">
        <v>48389738</v>
      </c>
      <c r="F25" s="19">
        <v>173330518</v>
      </c>
      <c r="G25" s="19">
        <v>98852382</v>
      </c>
      <c r="H25" s="10">
        <f t="shared" si="0"/>
        <v>33.572756627288499</v>
      </c>
      <c r="I25" s="10">
        <f t="shared" si="1"/>
        <v>64.343104022787827</v>
      </c>
      <c r="J25" s="10">
        <f t="shared" si="2"/>
        <v>25.820729000787807</v>
      </c>
      <c r="K25" s="10">
        <f t="shared" si="3"/>
        <v>104.28377190221613</v>
      </c>
    </row>
    <row r="28" spans="1:11" x14ac:dyDescent="0.25">
      <c r="A28" s="38" t="s">
        <v>13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</row>
  </sheetData>
  <mergeCells count="8">
    <mergeCell ref="A28:K28"/>
    <mergeCell ref="A10:O10"/>
    <mergeCell ref="B11:C11"/>
    <mergeCell ref="D11:E11"/>
    <mergeCell ref="H11:I11"/>
    <mergeCell ref="J11:K11"/>
    <mergeCell ref="A11:A12"/>
    <mergeCell ref="F11:G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5"/>
  <sheetViews>
    <sheetView showGridLines="0" tabSelected="1" workbookViewId="0">
      <selection activeCell="H28" sqref="H28"/>
    </sheetView>
  </sheetViews>
  <sheetFormatPr defaultRowHeight="15" x14ac:dyDescent="0.25"/>
  <cols>
    <col min="1" max="1" width="12.42578125" bestFit="1" customWidth="1"/>
    <col min="2" max="7" width="12.7109375" bestFit="1" customWidth="1"/>
  </cols>
  <sheetData>
    <row r="10" spans="1:15" x14ac:dyDescent="0.25">
      <c r="A10" s="43" t="s">
        <v>344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 x14ac:dyDescent="0.25">
      <c r="A11" s="51" t="s">
        <v>34</v>
      </c>
      <c r="B11" s="47">
        <v>2024</v>
      </c>
      <c r="C11" s="47"/>
      <c r="D11" s="47">
        <v>2025</v>
      </c>
      <c r="E11" s="47"/>
      <c r="F11" s="47" t="s">
        <v>317</v>
      </c>
      <c r="G11" s="47"/>
      <c r="H11" s="50" t="s">
        <v>345</v>
      </c>
      <c r="I11" s="47" t="s">
        <v>320</v>
      </c>
      <c r="J11" s="47"/>
      <c r="K11" s="47" t="s">
        <v>321</v>
      </c>
      <c r="L11" s="47"/>
    </row>
    <row r="12" spans="1:15" ht="29.25" customHeight="1" x14ac:dyDescent="0.25">
      <c r="A12" s="52"/>
      <c r="B12" s="9" t="s">
        <v>11</v>
      </c>
      <c r="C12" s="9" t="s">
        <v>12</v>
      </c>
      <c r="D12" s="9" t="s">
        <v>11</v>
      </c>
      <c r="E12" s="9" t="s">
        <v>12</v>
      </c>
      <c r="F12" s="9" t="s">
        <v>11</v>
      </c>
      <c r="G12" s="9" t="s">
        <v>12</v>
      </c>
      <c r="H12" s="50"/>
      <c r="I12" s="9" t="s">
        <v>11</v>
      </c>
      <c r="J12" s="9" t="s">
        <v>12</v>
      </c>
      <c r="K12" s="9" t="s">
        <v>11</v>
      </c>
      <c r="L12" s="9" t="s">
        <v>12</v>
      </c>
    </row>
    <row r="13" spans="1:15" x14ac:dyDescent="0.25">
      <c r="A13" s="11" t="s">
        <v>23</v>
      </c>
      <c r="B13" s="19">
        <v>1267179280</v>
      </c>
      <c r="C13" s="19">
        <v>1311261972</v>
      </c>
      <c r="D13" s="19">
        <v>1367470280</v>
      </c>
      <c r="E13" s="19">
        <v>1128842250</v>
      </c>
      <c r="F13" s="19">
        <v>1919951842</v>
      </c>
      <c r="G13" s="19">
        <v>1428492064</v>
      </c>
      <c r="H13" s="10">
        <f>G13/$G$18*100</f>
        <v>79.482764535810418</v>
      </c>
      <c r="I13" s="10">
        <f>F13/B13*100-100</f>
        <v>51.513828572070707</v>
      </c>
      <c r="J13" s="10">
        <f>G13/C13*100-100</f>
        <v>8.9402495079755226</v>
      </c>
      <c r="K13" s="10">
        <f>F13/D13*100-100</f>
        <v>40.401723538737514</v>
      </c>
      <c r="L13" s="10">
        <f>G13/E13*100-100</f>
        <v>26.544879410741402</v>
      </c>
    </row>
    <row r="14" spans="1:15" x14ac:dyDescent="0.25">
      <c r="A14" s="11" t="s">
        <v>24</v>
      </c>
      <c r="B14" s="19">
        <v>5654548</v>
      </c>
      <c r="C14" s="19">
        <v>32248986</v>
      </c>
      <c r="D14" s="19">
        <v>6902272</v>
      </c>
      <c r="E14" s="19">
        <v>54233936</v>
      </c>
      <c r="F14" s="19">
        <v>4907909</v>
      </c>
      <c r="G14" s="19">
        <v>42253533</v>
      </c>
      <c r="H14" s="10">
        <f t="shared" ref="H14:H17" si="0">G14/$G$18*100</f>
        <v>2.3510299419101952</v>
      </c>
      <c r="I14" s="10">
        <f t="shared" ref="I14:I17" si="1">F14/B14*100-100</f>
        <v>-13.2042207440807</v>
      </c>
      <c r="J14" s="10">
        <f t="shared" ref="J14:J17" si="2">G14/C14*100-100</f>
        <v>31.022826578175199</v>
      </c>
      <c r="K14" s="10">
        <f t="shared" ref="K14:K17" si="3">F14/D14*100-100</f>
        <v>-28.89429741395297</v>
      </c>
      <c r="L14" s="10">
        <f t="shared" ref="L14:L17" si="4">G14/E14*100-100</f>
        <v>-22.090233318120227</v>
      </c>
    </row>
    <row r="15" spans="1:15" ht="30" x14ac:dyDescent="0.25">
      <c r="A15" s="11" t="s">
        <v>25</v>
      </c>
      <c r="B15" s="19">
        <v>33169096</v>
      </c>
      <c r="C15" s="19">
        <v>110741158</v>
      </c>
      <c r="D15" s="19">
        <v>48840681</v>
      </c>
      <c r="E15" s="19">
        <v>96347608</v>
      </c>
      <c r="F15" s="19">
        <v>73246497</v>
      </c>
      <c r="G15" s="19">
        <v>80652868</v>
      </c>
      <c r="H15" s="10">
        <f t="shared" si="0"/>
        <v>4.4876083514467453</v>
      </c>
      <c r="I15" s="10">
        <f t="shared" si="1"/>
        <v>120.82753476308187</v>
      </c>
      <c r="J15" s="10">
        <f t="shared" si="2"/>
        <v>-27.169925385826289</v>
      </c>
      <c r="K15" s="10">
        <f t="shared" si="3"/>
        <v>49.970261471169891</v>
      </c>
      <c r="L15" s="10">
        <f t="shared" si="4"/>
        <v>-16.289703839871152</v>
      </c>
    </row>
    <row r="16" spans="1:15" x14ac:dyDescent="0.25">
      <c r="A16" s="11" t="s">
        <v>26</v>
      </c>
      <c r="B16" s="19">
        <v>349360326</v>
      </c>
      <c r="C16" s="19">
        <v>319852489</v>
      </c>
      <c r="D16" s="19">
        <v>436438517</v>
      </c>
      <c r="E16" s="19">
        <v>241510567</v>
      </c>
      <c r="F16" s="19">
        <v>413535654</v>
      </c>
      <c r="G16" s="19">
        <v>235197502</v>
      </c>
      <c r="H16" s="10">
        <f t="shared" si="0"/>
        <v>13.086630399982957</v>
      </c>
      <c r="I16" s="10">
        <f t="shared" si="1"/>
        <v>18.369380614786806</v>
      </c>
      <c r="J16" s="10">
        <f t="shared" si="2"/>
        <v>-26.466883926609057</v>
      </c>
      <c r="K16" s="10">
        <f t="shared" si="3"/>
        <v>-5.2476722626202132</v>
      </c>
      <c r="L16" s="10">
        <f t="shared" si="4"/>
        <v>-2.6139912130635707</v>
      </c>
    </row>
    <row r="17" spans="1:12" ht="60" x14ac:dyDescent="0.25">
      <c r="A17" s="11" t="s">
        <v>27</v>
      </c>
      <c r="B17" s="19">
        <v>8534314</v>
      </c>
      <c r="C17" s="19">
        <v>15852816</v>
      </c>
      <c r="D17" s="19">
        <v>1805942</v>
      </c>
      <c r="E17" s="19">
        <v>14953594</v>
      </c>
      <c r="F17" s="19">
        <v>1440153</v>
      </c>
      <c r="G17" s="19">
        <v>10639034</v>
      </c>
      <c r="H17" s="10">
        <f t="shared" si="0"/>
        <v>0.59196677084968474</v>
      </c>
      <c r="I17" s="10">
        <f t="shared" si="1"/>
        <v>-83.125146321075135</v>
      </c>
      <c r="J17" s="10">
        <f t="shared" si="2"/>
        <v>-32.888680471658787</v>
      </c>
      <c r="K17" s="10">
        <f t="shared" si="3"/>
        <v>-20.254747937641397</v>
      </c>
      <c r="L17" s="10">
        <f t="shared" si="4"/>
        <v>-28.852996811335117</v>
      </c>
    </row>
    <row r="18" spans="1:12" x14ac:dyDescent="0.25">
      <c r="G18" s="36">
        <f>SUM(G13:G17)</f>
        <v>1797235001</v>
      </c>
    </row>
    <row r="20" spans="1:12" x14ac:dyDescent="0.25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2" x14ac:dyDescent="0.25">
      <c r="G21" s="13"/>
    </row>
    <row r="22" spans="1:12" x14ac:dyDescent="0.25">
      <c r="G22" s="13"/>
    </row>
    <row r="23" spans="1:12" x14ac:dyDescent="0.25">
      <c r="G23" s="13"/>
    </row>
    <row r="24" spans="1:12" x14ac:dyDescent="0.25">
      <c r="G24" s="13"/>
    </row>
    <row r="25" spans="1:12" x14ac:dyDescent="0.25">
      <c r="G25" s="25">
        <f>SUM(G13:G17)</f>
        <v>1797235001</v>
      </c>
    </row>
  </sheetData>
  <mergeCells count="9">
    <mergeCell ref="A20:K20"/>
    <mergeCell ref="A10:O10"/>
    <mergeCell ref="D11:E11"/>
    <mergeCell ref="B11:C11"/>
    <mergeCell ref="F11:G11"/>
    <mergeCell ref="H11:H12"/>
    <mergeCell ref="I11:J11"/>
    <mergeCell ref="K11:L11"/>
    <mergeCell ref="A11:A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126"/>
  <sheetViews>
    <sheetView showGridLines="0" topLeftCell="A34" workbookViewId="0">
      <selection activeCell="A38" sqref="A38:G38"/>
    </sheetView>
  </sheetViews>
  <sheetFormatPr defaultRowHeight="15" x14ac:dyDescent="0.25"/>
  <cols>
    <col min="1" max="1" width="37.42578125" bestFit="1" customWidth="1"/>
    <col min="2" max="3" width="14" bestFit="1" customWidth="1"/>
    <col min="4" max="5" width="13.85546875" bestFit="1" customWidth="1"/>
  </cols>
  <sheetData>
    <row r="10" spans="1:9" x14ac:dyDescent="0.25">
      <c r="A10" s="53" t="s">
        <v>322</v>
      </c>
      <c r="B10" s="53"/>
      <c r="C10" s="53"/>
      <c r="D10" s="53"/>
      <c r="E10" s="53"/>
      <c r="F10" s="53"/>
      <c r="G10" s="53"/>
      <c r="H10" s="53"/>
      <c r="I10" s="53"/>
    </row>
    <row r="11" spans="1:9" x14ac:dyDescent="0.25">
      <c r="A11" s="54" t="s">
        <v>28</v>
      </c>
      <c r="B11" s="42">
        <v>2025</v>
      </c>
      <c r="C11" s="42"/>
      <c r="D11" s="42" t="s">
        <v>317</v>
      </c>
      <c r="E11" s="42"/>
      <c r="F11" s="44" t="s">
        <v>321</v>
      </c>
      <c r="G11" s="45"/>
    </row>
    <row r="12" spans="1:9" x14ac:dyDescent="0.25">
      <c r="A12" s="54"/>
      <c r="B12" s="1" t="s">
        <v>11</v>
      </c>
      <c r="C12" s="1" t="s">
        <v>12</v>
      </c>
      <c r="D12" s="1" t="s">
        <v>11</v>
      </c>
      <c r="E12" s="1" t="s">
        <v>12</v>
      </c>
      <c r="F12" s="1" t="s">
        <v>11</v>
      </c>
      <c r="G12" s="1" t="s">
        <v>12</v>
      </c>
    </row>
    <row r="13" spans="1:9" x14ac:dyDescent="0.25">
      <c r="A13" s="14" t="s">
        <v>64</v>
      </c>
      <c r="B13" s="19">
        <v>22004098407</v>
      </c>
      <c r="C13" s="19">
        <v>13974128759</v>
      </c>
      <c r="D13" s="19">
        <v>22392717992</v>
      </c>
      <c r="E13" s="19">
        <v>13898128727</v>
      </c>
      <c r="F13" s="26">
        <f>D13/B13*100-100</f>
        <v>1.7661236457494169</v>
      </c>
      <c r="G13" s="26">
        <f>E13/C13*100-100</f>
        <v>-0.54386239965802474</v>
      </c>
    </row>
    <row r="14" spans="1:9" x14ac:dyDescent="0.25">
      <c r="A14" s="14" t="s">
        <v>89</v>
      </c>
      <c r="B14" s="19">
        <v>5242617330</v>
      </c>
      <c r="C14" s="19">
        <v>7209538740</v>
      </c>
      <c r="D14" s="19">
        <v>6291100438</v>
      </c>
      <c r="E14" s="19">
        <v>8138888616</v>
      </c>
      <c r="F14" s="26">
        <f t="shared" ref="F14:F77" si="0">D14/B14*100-100</f>
        <v>19.999230193671224</v>
      </c>
      <c r="G14" s="26">
        <f t="shared" ref="G14:G77" si="1">E14/C14*100-100</f>
        <v>12.89055943126813</v>
      </c>
    </row>
    <row r="15" spans="1:9" x14ac:dyDescent="0.25">
      <c r="A15" s="14" t="s">
        <v>92</v>
      </c>
      <c r="B15" s="19">
        <v>3115111945</v>
      </c>
      <c r="C15" s="19">
        <v>3940444033</v>
      </c>
      <c r="D15" s="19">
        <v>5461084372</v>
      </c>
      <c r="E15" s="19">
        <v>7574856856</v>
      </c>
      <c r="F15" s="26">
        <f t="shared" si="0"/>
        <v>75.309410012229904</v>
      </c>
      <c r="G15" s="26">
        <f t="shared" si="1"/>
        <v>92.233585671130385</v>
      </c>
    </row>
    <row r="16" spans="1:9" x14ac:dyDescent="0.25">
      <c r="A16" s="14" t="s">
        <v>48</v>
      </c>
      <c r="B16" s="19">
        <v>6550995564</v>
      </c>
      <c r="C16" s="19">
        <v>6609098433</v>
      </c>
      <c r="D16" s="19">
        <v>6623600787</v>
      </c>
      <c r="E16" s="19">
        <v>6874587888</v>
      </c>
      <c r="F16" s="26">
        <f t="shared" si="0"/>
        <v>1.1083082302633613</v>
      </c>
      <c r="G16" s="26">
        <f t="shared" si="1"/>
        <v>4.0170298217133507</v>
      </c>
    </row>
    <row r="17" spans="1:7" x14ac:dyDescent="0.25">
      <c r="A17" s="14" t="s">
        <v>74</v>
      </c>
      <c r="B17" s="19">
        <v>2763549360</v>
      </c>
      <c r="C17" s="19">
        <v>5681482174</v>
      </c>
      <c r="D17" s="19">
        <v>2424496151</v>
      </c>
      <c r="E17" s="19">
        <v>5554243697</v>
      </c>
      <c r="F17" s="26">
        <f t="shared" si="0"/>
        <v>-12.268758933981914</v>
      </c>
      <c r="G17" s="26">
        <f t="shared" si="1"/>
        <v>-2.2395296351060949</v>
      </c>
    </row>
    <row r="18" spans="1:7" x14ac:dyDescent="0.25">
      <c r="A18" s="14" t="s">
        <v>66</v>
      </c>
      <c r="B18" s="19">
        <v>3170522257</v>
      </c>
      <c r="C18" s="19">
        <v>5087755476</v>
      </c>
      <c r="D18" s="19">
        <v>2800139398</v>
      </c>
      <c r="E18" s="19">
        <v>5122847414</v>
      </c>
      <c r="F18" s="26">
        <f t="shared" si="0"/>
        <v>-11.682077240815914</v>
      </c>
      <c r="G18" s="26">
        <f t="shared" si="1"/>
        <v>0.68973318716938081</v>
      </c>
    </row>
    <row r="19" spans="1:7" x14ac:dyDescent="0.25">
      <c r="A19" s="14" t="s">
        <v>65</v>
      </c>
      <c r="B19" s="19">
        <v>3661608050</v>
      </c>
      <c r="C19" s="19">
        <v>5269005340</v>
      </c>
      <c r="D19" s="19">
        <v>3228003209</v>
      </c>
      <c r="E19" s="19">
        <v>4929819821</v>
      </c>
      <c r="F19" s="26">
        <f t="shared" si="0"/>
        <v>-11.841923960157345</v>
      </c>
      <c r="G19" s="26">
        <f t="shared" si="1"/>
        <v>-6.43737284578269</v>
      </c>
    </row>
    <row r="20" spans="1:7" x14ac:dyDescent="0.25">
      <c r="A20" s="14" t="s">
        <v>5</v>
      </c>
      <c r="B20" s="19">
        <v>2722704075</v>
      </c>
      <c r="C20" s="19">
        <v>5176027188</v>
      </c>
      <c r="D20" s="19">
        <v>2630911003</v>
      </c>
      <c r="E20" s="19">
        <v>4891931499</v>
      </c>
      <c r="F20" s="26">
        <f t="shared" si="0"/>
        <v>-3.3713936392444737</v>
      </c>
      <c r="G20" s="26">
        <f t="shared" si="1"/>
        <v>-5.4886823171764121</v>
      </c>
    </row>
    <row r="21" spans="1:7" x14ac:dyDescent="0.25">
      <c r="A21" s="14" t="s">
        <v>4</v>
      </c>
      <c r="B21" s="19">
        <v>1789518034</v>
      </c>
      <c r="C21" s="19">
        <v>4627952376</v>
      </c>
      <c r="D21" s="19">
        <v>1531247556</v>
      </c>
      <c r="E21" s="19">
        <v>4495124553</v>
      </c>
      <c r="F21" s="26">
        <f t="shared" si="0"/>
        <v>-14.432404317418573</v>
      </c>
      <c r="G21" s="26">
        <f t="shared" si="1"/>
        <v>-2.8701207836283942</v>
      </c>
    </row>
    <row r="22" spans="1:7" x14ac:dyDescent="0.25">
      <c r="A22" s="14" t="s">
        <v>72</v>
      </c>
      <c r="B22" s="19">
        <v>3622873607</v>
      </c>
      <c r="C22" s="19">
        <v>3751969560</v>
      </c>
      <c r="D22" s="19">
        <v>3059626528</v>
      </c>
      <c r="E22" s="19">
        <v>3966538429</v>
      </c>
      <c r="F22" s="26">
        <f t="shared" si="0"/>
        <v>-15.546970170632292</v>
      </c>
      <c r="G22" s="26">
        <f t="shared" si="1"/>
        <v>5.7188328841345992</v>
      </c>
    </row>
    <row r="23" spans="1:7" x14ac:dyDescent="0.25">
      <c r="A23" s="14" t="s">
        <v>76</v>
      </c>
      <c r="B23" s="19">
        <v>2337474434</v>
      </c>
      <c r="C23" s="19">
        <v>3822012595</v>
      </c>
      <c r="D23" s="19">
        <v>1920766603</v>
      </c>
      <c r="E23" s="19">
        <v>3737813574</v>
      </c>
      <c r="F23" s="26">
        <f t="shared" si="0"/>
        <v>-17.827267966602278</v>
      </c>
      <c r="G23" s="26">
        <f t="shared" si="1"/>
        <v>-2.2030021855540269</v>
      </c>
    </row>
    <row r="24" spans="1:7" x14ac:dyDescent="0.25">
      <c r="A24" s="14" t="s">
        <v>73</v>
      </c>
      <c r="B24" s="19">
        <v>5380296382</v>
      </c>
      <c r="C24" s="19">
        <v>3752848209</v>
      </c>
      <c r="D24" s="19">
        <v>5281835643</v>
      </c>
      <c r="E24" s="19">
        <v>3685568575</v>
      </c>
      <c r="F24" s="26">
        <f t="shared" si="0"/>
        <v>-1.8300244449247174</v>
      </c>
      <c r="G24" s="26">
        <f t="shared" si="1"/>
        <v>-1.792761930489263</v>
      </c>
    </row>
    <row r="25" spans="1:7" x14ac:dyDescent="0.25">
      <c r="A25" s="14" t="s">
        <v>61</v>
      </c>
      <c r="B25" s="19">
        <v>2510886322</v>
      </c>
      <c r="C25" s="19">
        <v>2917952738</v>
      </c>
      <c r="D25" s="19">
        <v>2041477336</v>
      </c>
      <c r="E25" s="19">
        <v>3594155132</v>
      </c>
      <c r="F25" s="26">
        <f t="shared" si="0"/>
        <v>-18.694951734258552</v>
      </c>
      <c r="G25" s="26">
        <f t="shared" si="1"/>
        <v>23.173863825617588</v>
      </c>
    </row>
    <row r="26" spans="1:7" x14ac:dyDescent="0.25">
      <c r="A26" s="14" t="s">
        <v>105</v>
      </c>
      <c r="B26" s="19">
        <v>6278823440</v>
      </c>
      <c r="C26" s="19">
        <v>4236020961</v>
      </c>
      <c r="D26" s="19">
        <v>5944921402</v>
      </c>
      <c r="E26" s="19">
        <v>3401042316</v>
      </c>
      <c r="F26" s="26">
        <f t="shared" si="0"/>
        <v>-5.3179077448306202</v>
      </c>
      <c r="G26" s="26">
        <f t="shared" si="1"/>
        <v>-19.711390776567029</v>
      </c>
    </row>
    <row r="27" spans="1:7" x14ac:dyDescent="0.25">
      <c r="A27" s="14" t="s">
        <v>78</v>
      </c>
      <c r="B27" s="19">
        <v>2545412192</v>
      </c>
      <c r="C27" s="19">
        <v>3267879609</v>
      </c>
      <c r="D27" s="19">
        <v>2243606965</v>
      </c>
      <c r="E27" s="19">
        <v>3331840190</v>
      </c>
      <c r="F27" s="26">
        <f t="shared" si="0"/>
        <v>-11.856831201977684</v>
      </c>
      <c r="G27" s="26">
        <f t="shared" si="1"/>
        <v>1.9572502250036194</v>
      </c>
    </row>
    <row r="28" spans="1:7" x14ac:dyDescent="0.25">
      <c r="A28" s="31" t="s">
        <v>3</v>
      </c>
      <c r="B28" s="32">
        <v>1559469446</v>
      </c>
      <c r="C28" s="32">
        <v>3232915985</v>
      </c>
      <c r="D28" s="32">
        <v>1294235918</v>
      </c>
      <c r="E28" s="32">
        <v>3293947733</v>
      </c>
      <c r="F28" s="35">
        <f t="shared" si="0"/>
        <v>-17.007933607183986</v>
      </c>
      <c r="G28" s="35">
        <f t="shared" si="1"/>
        <v>1.8878235092768705</v>
      </c>
    </row>
    <row r="29" spans="1:7" x14ac:dyDescent="0.25">
      <c r="A29" s="14" t="s">
        <v>116</v>
      </c>
      <c r="B29" s="19">
        <v>4768647931</v>
      </c>
      <c r="C29" s="19">
        <v>3486889135</v>
      </c>
      <c r="D29" s="19">
        <v>4122400237</v>
      </c>
      <c r="E29" s="19">
        <v>3201362214</v>
      </c>
      <c r="F29" s="26">
        <f t="shared" si="0"/>
        <v>-13.55201103857712</v>
      </c>
      <c r="G29" s="26">
        <f t="shared" si="1"/>
        <v>-8.1885861564680908</v>
      </c>
    </row>
    <row r="30" spans="1:7" x14ac:dyDescent="0.25">
      <c r="A30" s="37" t="s">
        <v>2</v>
      </c>
      <c r="B30" s="32">
        <v>1561991370</v>
      </c>
      <c r="C30" s="32">
        <v>2478989934</v>
      </c>
      <c r="D30" s="32">
        <v>1353783409</v>
      </c>
      <c r="E30" s="32">
        <v>2786666126</v>
      </c>
      <c r="F30" s="35">
        <f t="shared" si="0"/>
        <v>-13.329648613871655</v>
      </c>
      <c r="G30" s="35">
        <f t="shared" si="1"/>
        <v>12.411353018426581</v>
      </c>
    </row>
    <row r="31" spans="1:7" x14ac:dyDescent="0.25">
      <c r="A31" s="14" t="s">
        <v>106</v>
      </c>
      <c r="B31" s="19">
        <v>2901557266</v>
      </c>
      <c r="C31" s="19">
        <v>2614763854</v>
      </c>
      <c r="D31" s="19">
        <v>2258168810</v>
      </c>
      <c r="E31" s="19">
        <v>2713507287</v>
      </c>
      <c r="F31" s="26">
        <f t="shared" si="0"/>
        <v>-22.173901702341936</v>
      </c>
      <c r="G31" s="26">
        <f t="shared" si="1"/>
        <v>3.7763805266370269</v>
      </c>
    </row>
    <row r="32" spans="1:7" x14ac:dyDescent="0.25">
      <c r="A32" s="14" t="s">
        <v>77</v>
      </c>
      <c r="B32" s="19">
        <v>1425179115</v>
      </c>
      <c r="C32" s="19">
        <v>1415483655</v>
      </c>
      <c r="D32" s="19">
        <v>1453797734</v>
      </c>
      <c r="E32" s="19">
        <v>2704613037</v>
      </c>
      <c r="F32" s="26">
        <f t="shared" si="0"/>
        <v>2.0080717363024121</v>
      </c>
      <c r="G32" s="26">
        <f t="shared" si="1"/>
        <v>91.073420554616007</v>
      </c>
    </row>
    <row r="33" spans="1:7" x14ac:dyDescent="0.25">
      <c r="A33" s="14" t="s">
        <v>51</v>
      </c>
      <c r="B33" s="19">
        <v>1514113516</v>
      </c>
      <c r="C33" s="19">
        <v>2708919419</v>
      </c>
      <c r="D33" s="19">
        <v>1275684025</v>
      </c>
      <c r="E33" s="19">
        <v>2578347536</v>
      </c>
      <c r="F33" s="26">
        <f t="shared" si="0"/>
        <v>-15.747134444046523</v>
      </c>
      <c r="G33" s="26">
        <f t="shared" si="1"/>
        <v>-4.8200726121340551</v>
      </c>
    </row>
    <row r="34" spans="1:7" x14ac:dyDescent="0.25">
      <c r="A34" s="14" t="s">
        <v>107</v>
      </c>
      <c r="B34" s="19">
        <v>1704859020</v>
      </c>
      <c r="C34" s="19">
        <v>2848548027</v>
      </c>
      <c r="D34" s="19">
        <v>1490684683</v>
      </c>
      <c r="E34" s="19">
        <v>2367943050</v>
      </c>
      <c r="F34" s="26">
        <f t="shared" si="0"/>
        <v>-12.562583444582998</v>
      </c>
      <c r="G34" s="26">
        <f t="shared" si="1"/>
        <v>-16.871928169880917</v>
      </c>
    </row>
    <row r="35" spans="1:7" x14ac:dyDescent="0.25">
      <c r="A35" s="14" t="s">
        <v>53</v>
      </c>
      <c r="B35" s="19">
        <v>1186421767</v>
      </c>
      <c r="C35" s="19">
        <v>1754370675</v>
      </c>
      <c r="D35" s="19">
        <v>1222896035</v>
      </c>
      <c r="E35" s="19">
        <v>2082304247</v>
      </c>
      <c r="F35" s="26">
        <f t="shared" si="0"/>
        <v>3.0743087335821002</v>
      </c>
      <c r="G35" s="26">
        <f t="shared" si="1"/>
        <v>18.692376512734413</v>
      </c>
    </row>
    <row r="36" spans="1:7" x14ac:dyDescent="0.25">
      <c r="A36" s="14" t="s">
        <v>69</v>
      </c>
      <c r="B36" s="19">
        <v>1833942155</v>
      </c>
      <c r="C36" s="19">
        <v>2045425373</v>
      </c>
      <c r="D36" s="19">
        <v>1481699223</v>
      </c>
      <c r="E36" s="19">
        <v>2056218094</v>
      </c>
      <c r="F36" s="26">
        <f t="shared" si="0"/>
        <v>-19.206872530829628</v>
      </c>
      <c r="G36" s="26">
        <f t="shared" si="1"/>
        <v>0.52765166319271373</v>
      </c>
    </row>
    <row r="37" spans="1:7" x14ac:dyDescent="0.25">
      <c r="A37" s="14" t="s">
        <v>84</v>
      </c>
      <c r="B37" s="19">
        <v>1729988864</v>
      </c>
      <c r="C37" s="19">
        <v>1854642709</v>
      </c>
      <c r="D37" s="19">
        <v>1261119909</v>
      </c>
      <c r="E37" s="19">
        <v>1870951750</v>
      </c>
      <c r="F37" s="26">
        <f t="shared" si="0"/>
        <v>-27.102426192264787</v>
      </c>
      <c r="G37" s="26">
        <f t="shared" si="1"/>
        <v>0.87936295874442294</v>
      </c>
    </row>
    <row r="38" spans="1:7" x14ac:dyDescent="0.25">
      <c r="A38" s="22" t="s">
        <v>1</v>
      </c>
      <c r="B38" s="23">
        <v>1861457692</v>
      </c>
      <c r="C38" s="23">
        <v>1535887955</v>
      </c>
      <c r="D38" s="23">
        <v>2413082055</v>
      </c>
      <c r="E38" s="23">
        <v>1797235001</v>
      </c>
      <c r="F38" s="27">
        <f t="shared" si="0"/>
        <v>29.633999492479461</v>
      </c>
      <c r="G38" s="27">
        <f t="shared" si="1"/>
        <v>17.016022890810405</v>
      </c>
    </row>
    <row r="39" spans="1:7" x14ac:dyDescent="0.25">
      <c r="A39" s="14" t="s">
        <v>50</v>
      </c>
      <c r="B39" s="19">
        <v>987324824</v>
      </c>
      <c r="C39" s="19">
        <v>1752224496</v>
      </c>
      <c r="D39" s="19">
        <v>972280496</v>
      </c>
      <c r="E39" s="19">
        <v>1733902826</v>
      </c>
      <c r="F39" s="26">
        <f t="shared" si="0"/>
        <v>-1.5237465557738261</v>
      </c>
      <c r="G39" s="26">
        <f t="shared" si="1"/>
        <v>-1.0456234370552977</v>
      </c>
    </row>
    <row r="40" spans="1:7" x14ac:dyDescent="0.25">
      <c r="A40" s="14" t="s">
        <v>70</v>
      </c>
      <c r="B40" s="19">
        <v>839641973</v>
      </c>
      <c r="C40" s="19">
        <v>1552855314</v>
      </c>
      <c r="D40" s="19">
        <v>745242365</v>
      </c>
      <c r="E40" s="19">
        <v>1650767567</v>
      </c>
      <c r="F40" s="26">
        <f t="shared" si="0"/>
        <v>-11.242840524362393</v>
      </c>
      <c r="G40" s="26">
        <f t="shared" si="1"/>
        <v>6.3053043073142447</v>
      </c>
    </row>
    <row r="41" spans="1:7" x14ac:dyDescent="0.25">
      <c r="A41" s="14" t="s">
        <v>80</v>
      </c>
      <c r="B41" s="19">
        <v>1257591688</v>
      </c>
      <c r="C41" s="19">
        <v>1786484940</v>
      </c>
      <c r="D41" s="19">
        <v>972526731</v>
      </c>
      <c r="E41" s="19">
        <v>1647574927</v>
      </c>
      <c r="F41" s="26">
        <f t="shared" si="0"/>
        <v>-22.667528715409262</v>
      </c>
      <c r="G41" s="26">
        <f t="shared" si="1"/>
        <v>-7.7756050381258746</v>
      </c>
    </row>
    <row r="42" spans="1:7" x14ac:dyDescent="0.25">
      <c r="A42" s="14" t="s">
        <v>140</v>
      </c>
      <c r="B42" s="19">
        <v>1612288931</v>
      </c>
      <c r="C42" s="19">
        <v>1636057413</v>
      </c>
      <c r="D42" s="19">
        <v>1352633477</v>
      </c>
      <c r="E42" s="19">
        <v>1592322659</v>
      </c>
      <c r="F42" s="26">
        <f t="shared" si="0"/>
        <v>-16.104771856180406</v>
      </c>
      <c r="G42" s="26">
        <f t="shared" si="1"/>
        <v>-2.6731796605966736</v>
      </c>
    </row>
    <row r="43" spans="1:7" x14ac:dyDescent="0.25">
      <c r="A43" s="14" t="s">
        <v>68</v>
      </c>
      <c r="B43" s="19">
        <v>1886673636</v>
      </c>
      <c r="C43" s="19">
        <v>1565147522</v>
      </c>
      <c r="D43" s="19">
        <v>1743062453</v>
      </c>
      <c r="E43" s="19">
        <v>1566841587</v>
      </c>
      <c r="F43" s="26">
        <f t="shared" si="0"/>
        <v>-7.6118720408090752</v>
      </c>
      <c r="G43" s="26">
        <f t="shared" si="1"/>
        <v>0.10823676210631561</v>
      </c>
    </row>
    <row r="44" spans="1:7" x14ac:dyDescent="0.25">
      <c r="A44" s="14" t="s">
        <v>99</v>
      </c>
      <c r="B44" s="19">
        <v>903023081</v>
      </c>
      <c r="C44" s="19">
        <v>980054832</v>
      </c>
      <c r="D44" s="19">
        <v>899262185</v>
      </c>
      <c r="E44" s="19">
        <v>1531073881</v>
      </c>
      <c r="F44" s="26">
        <f t="shared" si="0"/>
        <v>-0.41647839120957997</v>
      </c>
      <c r="G44" s="26">
        <f t="shared" si="1"/>
        <v>56.223287821104293</v>
      </c>
    </row>
    <row r="45" spans="1:7" x14ac:dyDescent="0.25">
      <c r="A45" s="14" t="s">
        <v>62</v>
      </c>
      <c r="B45" s="19">
        <v>1111223419</v>
      </c>
      <c r="C45" s="19">
        <v>1514888620</v>
      </c>
      <c r="D45" s="19">
        <v>926750196</v>
      </c>
      <c r="E45" s="19">
        <v>1481726476</v>
      </c>
      <c r="F45" s="26">
        <f t="shared" si="0"/>
        <v>-16.600912097947784</v>
      </c>
      <c r="G45" s="26">
        <f t="shared" si="1"/>
        <v>-2.189081333253398</v>
      </c>
    </row>
    <row r="46" spans="1:7" x14ac:dyDescent="0.25">
      <c r="A46" s="14" t="s">
        <v>108</v>
      </c>
      <c r="B46" s="19">
        <v>229635343</v>
      </c>
      <c r="C46" s="19">
        <v>833162593</v>
      </c>
      <c r="D46" s="19">
        <v>164966585</v>
      </c>
      <c r="E46" s="19">
        <v>1381878129</v>
      </c>
      <c r="F46" s="26">
        <f t="shared" si="0"/>
        <v>-28.161500383675701</v>
      </c>
      <c r="G46" s="26">
        <f t="shared" si="1"/>
        <v>65.859358138514011</v>
      </c>
    </row>
    <row r="47" spans="1:7" x14ac:dyDescent="0.25">
      <c r="A47" s="14" t="s">
        <v>7</v>
      </c>
      <c r="B47" s="19">
        <v>2160851195</v>
      </c>
      <c r="C47" s="19">
        <v>1465226994</v>
      </c>
      <c r="D47" s="19">
        <v>1943678854</v>
      </c>
      <c r="E47" s="19">
        <v>1349825254</v>
      </c>
      <c r="F47" s="26">
        <f t="shared" si="0"/>
        <v>-10.050314501179699</v>
      </c>
      <c r="G47" s="26">
        <f t="shared" si="1"/>
        <v>-7.8760315277128967</v>
      </c>
    </row>
    <row r="48" spans="1:7" x14ac:dyDescent="0.25">
      <c r="A48" s="14" t="s">
        <v>75</v>
      </c>
      <c r="B48" s="19">
        <v>372681922</v>
      </c>
      <c r="C48" s="19">
        <v>1333923836</v>
      </c>
      <c r="D48" s="19">
        <v>301986272</v>
      </c>
      <c r="E48" s="19">
        <v>1323906829</v>
      </c>
      <c r="F48" s="26">
        <f t="shared" si="0"/>
        <v>-18.969433671644538</v>
      </c>
      <c r="G48" s="26">
        <f t="shared" si="1"/>
        <v>-0.75094294963929542</v>
      </c>
    </row>
    <row r="49" spans="1:7" x14ac:dyDescent="0.25">
      <c r="A49" s="14" t="s">
        <v>111</v>
      </c>
      <c r="B49" s="19">
        <v>892729441</v>
      </c>
      <c r="C49" s="19">
        <v>1289006044</v>
      </c>
      <c r="D49" s="19">
        <v>471397950</v>
      </c>
      <c r="E49" s="19">
        <v>1303446957</v>
      </c>
      <c r="F49" s="26">
        <f t="shared" si="0"/>
        <v>-47.195877233312842</v>
      </c>
      <c r="G49" s="26">
        <f t="shared" si="1"/>
        <v>1.1203138315152756</v>
      </c>
    </row>
    <row r="50" spans="1:7" x14ac:dyDescent="0.25">
      <c r="A50" s="14" t="s">
        <v>71</v>
      </c>
      <c r="B50" s="19">
        <v>2715024424</v>
      </c>
      <c r="C50" s="19">
        <v>1652290679</v>
      </c>
      <c r="D50" s="19">
        <v>2063542890</v>
      </c>
      <c r="E50" s="19">
        <v>1294729500</v>
      </c>
      <c r="F50" s="26">
        <f t="shared" si="0"/>
        <v>-23.995420749850311</v>
      </c>
      <c r="G50" s="26">
        <f t="shared" si="1"/>
        <v>-21.640331422580147</v>
      </c>
    </row>
    <row r="51" spans="1:7" x14ac:dyDescent="0.25">
      <c r="A51" s="14" t="s">
        <v>83</v>
      </c>
      <c r="B51" s="19">
        <v>598266372</v>
      </c>
      <c r="C51" s="19">
        <v>1310939621</v>
      </c>
      <c r="D51" s="19">
        <v>475446214</v>
      </c>
      <c r="E51" s="19">
        <v>1287391799</v>
      </c>
      <c r="F51" s="26">
        <f t="shared" si="0"/>
        <v>-20.529343407588357</v>
      </c>
      <c r="G51" s="26">
        <f t="shared" si="1"/>
        <v>-1.7962552678084052</v>
      </c>
    </row>
    <row r="52" spans="1:7" x14ac:dyDescent="0.25">
      <c r="A52" s="14" t="s">
        <v>93</v>
      </c>
      <c r="B52" s="19">
        <v>264572891</v>
      </c>
      <c r="C52" s="19">
        <v>1118976107</v>
      </c>
      <c r="D52" s="19">
        <v>207836361</v>
      </c>
      <c r="E52" s="19">
        <v>1285140796</v>
      </c>
      <c r="F52" s="26">
        <f t="shared" si="0"/>
        <v>-21.444574228884235</v>
      </c>
      <c r="G52" s="26">
        <f t="shared" si="1"/>
        <v>14.849708404006165</v>
      </c>
    </row>
    <row r="53" spans="1:7" x14ac:dyDescent="0.25">
      <c r="A53" s="14" t="s">
        <v>85</v>
      </c>
      <c r="B53" s="19">
        <v>857759394</v>
      </c>
      <c r="C53" s="19">
        <v>1325505587</v>
      </c>
      <c r="D53" s="19">
        <v>715777661</v>
      </c>
      <c r="E53" s="19">
        <v>1259120349</v>
      </c>
      <c r="F53" s="26">
        <f t="shared" si="0"/>
        <v>-16.5526293262607</v>
      </c>
      <c r="G53" s="26">
        <f t="shared" si="1"/>
        <v>-5.0082956006431374</v>
      </c>
    </row>
    <row r="54" spans="1:7" x14ac:dyDescent="0.25">
      <c r="A54" s="14" t="s">
        <v>120</v>
      </c>
      <c r="B54" s="19">
        <v>1322917213</v>
      </c>
      <c r="C54" s="19">
        <v>1113611744</v>
      </c>
      <c r="D54" s="19">
        <v>1076818844</v>
      </c>
      <c r="E54" s="19">
        <v>1200567367</v>
      </c>
      <c r="F54" s="26">
        <f t="shared" si="0"/>
        <v>-18.602703675003127</v>
      </c>
      <c r="G54" s="26">
        <f t="shared" si="1"/>
        <v>7.8084326488568507</v>
      </c>
    </row>
    <row r="55" spans="1:7" x14ac:dyDescent="0.25">
      <c r="A55" s="14" t="s">
        <v>8</v>
      </c>
      <c r="B55" s="19">
        <v>861666803</v>
      </c>
      <c r="C55" s="19">
        <v>1165378005</v>
      </c>
      <c r="D55" s="19">
        <v>474416806</v>
      </c>
      <c r="E55" s="19">
        <v>1181253995</v>
      </c>
      <c r="F55" s="26">
        <f t="shared" si="0"/>
        <v>-44.941965461793473</v>
      </c>
      <c r="G55" s="26">
        <f t="shared" si="1"/>
        <v>1.3623038989825602</v>
      </c>
    </row>
    <row r="56" spans="1:7" x14ac:dyDescent="0.25">
      <c r="A56" s="14" t="s">
        <v>59</v>
      </c>
      <c r="B56" s="19">
        <v>1754584567</v>
      </c>
      <c r="C56" s="19">
        <v>887173835</v>
      </c>
      <c r="D56" s="19">
        <v>1607357670</v>
      </c>
      <c r="E56" s="19">
        <v>1176951227</v>
      </c>
      <c r="F56" s="26">
        <f t="shared" si="0"/>
        <v>-8.3909832429296642</v>
      </c>
      <c r="G56" s="26">
        <f t="shared" si="1"/>
        <v>32.662977712817707</v>
      </c>
    </row>
    <row r="57" spans="1:7" x14ac:dyDescent="0.25">
      <c r="A57" s="14" t="s">
        <v>143</v>
      </c>
      <c r="B57" s="19">
        <v>1941750290</v>
      </c>
      <c r="C57" s="19">
        <v>1324435428</v>
      </c>
      <c r="D57" s="19">
        <v>1666350661</v>
      </c>
      <c r="E57" s="19">
        <v>1146595738</v>
      </c>
      <c r="F57" s="26">
        <f t="shared" si="0"/>
        <v>-14.183061046433522</v>
      </c>
      <c r="G57" s="26">
        <f t="shared" si="1"/>
        <v>-13.427584783695465</v>
      </c>
    </row>
    <row r="58" spans="1:7" x14ac:dyDescent="0.25">
      <c r="A58" s="14" t="s">
        <v>67</v>
      </c>
      <c r="B58" s="19">
        <v>2750176807</v>
      </c>
      <c r="C58" s="19">
        <v>1311786696</v>
      </c>
      <c r="D58" s="19">
        <v>2169313788</v>
      </c>
      <c r="E58" s="19">
        <v>1128276893</v>
      </c>
      <c r="F58" s="26">
        <f t="shared" si="0"/>
        <v>-21.120933662211627</v>
      </c>
      <c r="G58" s="26">
        <f t="shared" si="1"/>
        <v>-13.989302038172212</v>
      </c>
    </row>
    <row r="59" spans="1:7" x14ac:dyDescent="0.25">
      <c r="A59" s="14" t="s">
        <v>87</v>
      </c>
      <c r="B59" s="19">
        <v>604059229</v>
      </c>
      <c r="C59" s="19">
        <v>1331063320</v>
      </c>
      <c r="D59" s="19">
        <v>509300180</v>
      </c>
      <c r="E59" s="19">
        <v>1111544167</v>
      </c>
      <c r="F59" s="26">
        <f t="shared" si="0"/>
        <v>-15.6870459800557</v>
      </c>
      <c r="G59" s="26">
        <f t="shared" si="1"/>
        <v>-16.492014294256123</v>
      </c>
    </row>
    <row r="60" spans="1:7" x14ac:dyDescent="0.25">
      <c r="A60" s="14" t="s">
        <v>96</v>
      </c>
      <c r="B60" s="19">
        <v>841441461</v>
      </c>
      <c r="C60" s="19">
        <v>1066944946</v>
      </c>
      <c r="D60" s="19">
        <v>673777943</v>
      </c>
      <c r="E60" s="19">
        <v>1078609318</v>
      </c>
      <c r="F60" s="26">
        <f t="shared" si="0"/>
        <v>-19.925749534702334</v>
      </c>
      <c r="G60" s="26">
        <f t="shared" si="1"/>
        <v>1.0932496605124697</v>
      </c>
    </row>
    <row r="61" spans="1:7" x14ac:dyDescent="0.25">
      <c r="A61" s="14" t="s">
        <v>118</v>
      </c>
      <c r="B61" s="19">
        <v>700960561</v>
      </c>
      <c r="C61" s="19">
        <v>956468966</v>
      </c>
      <c r="D61" s="19">
        <v>636202979</v>
      </c>
      <c r="E61" s="19">
        <v>1037506971</v>
      </c>
      <c r="F61" s="26">
        <f t="shared" si="0"/>
        <v>-9.238405925094554</v>
      </c>
      <c r="G61" s="26">
        <f t="shared" si="1"/>
        <v>8.4726225189411934</v>
      </c>
    </row>
    <row r="62" spans="1:7" x14ac:dyDescent="0.25">
      <c r="A62" s="14" t="s">
        <v>49</v>
      </c>
      <c r="B62" s="19">
        <v>562825353</v>
      </c>
      <c r="C62" s="19">
        <v>915218577</v>
      </c>
      <c r="D62" s="19">
        <v>596997863</v>
      </c>
      <c r="E62" s="19">
        <v>878518387</v>
      </c>
      <c r="F62" s="26">
        <f t="shared" si="0"/>
        <v>6.071601042464053</v>
      </c>
      <c r="G62" s="26">
        <f t="shared" si="1"/>
        <v>-4.0099918120433955</v>
      </c>
    </row>
    <row r="63" spans="1:7" x14ac:dyDescent="0.25">
      <c r="A63" s="14" t="s">
        <v>86</v>
      </c>
      <c r="B63" s="19">
        <v>255967768</v>
      </c>
      <c r="C63" s="19">
        <v>311203843</v>
      </c>
      <c r="D63" s="19">
        <v>186823099</v>
      </c>
      <c r="E63" s="19">
        <v>865116289</v>
      </c>
      <c r="F63" s="26">
        <f t="shared" si="0"/>
        <v>-27.013037438369977</v>
      </c>
      <c r="G63" s="26">
        <f t="shared" si="1"/>
        <v>177.99023323757604</v>
      </c>
    </row>
    <row r="64" spans="1:7" x14ac:dyDescent="0.25">
      <c r="A64" s="14" t="s">
        <v>98</v>
      </c>
      <c r="B64" s="19">
        <v>409640103</v>
      </c>
      <c r="C64" s="19">
        <v>791460837</v>
      </c>
      <c r="D64" s="19">
        <v>317567866</v>
      </c>
      <c r="E64" s="19">
        <v>836592777</v>
      </c>
      <c r="F64" s="26">
        <f t="shared" si="0"/>
        <v>-22.476372876021856</v>
      </c>
      <c r="G64" s="26">
        <f t="shared" si="1"/>
        <v>5.7023592185648511</v>
      </c>
    </row>
    <row r="65" spans="1:7" x14ac:dyDescent="0.25">
      <c r="A65" s="14" t="s">
        <v>91</v>
      </c>
      <c r="B65" s="19">
        <v>545775961</v>
      </c>
      <c r="C65" s="19">
        <v>789119766</v>
      </c>
      <c r="D65" s="19">
        <v>469960031</v>
      </c>
      <c r="E65" s="19">
        <v>818387156</v>
      </c>
      <c r="F65" s="26">
        <f t="shared" si="0"/>
        <v>-13.891401493954774</v>
      </c>
      <c r="G65" s="26">
        <f t="shared" si="1"/>
        <v>3.7088654043421911</v>
      </c>
    </row>
    <row r="66" spans="1:7" x14ac:dyDescent="0.25">
      <c r="A66" s="14" t="s">
        <v>82</v>
      </c>
      <c r="B66" s="19">
        <v>405084663</v>
      </c>
      <c r="C66" s="19">
        <v>2866888785</v>
      </c>
      <c r="D66" s="19">
        <v>596276901</v>
      </c>
      <c r="E66" s="19">
        <v>800999143</v>
      </c>
      <c r="F66" s="26">
        <f t="shared" si="0"/>
        <v>47.198093500765282</v>
      </c>
      <c r="G66" s="26">
        <f t="shared" si="1"/>
        <v>-72.060334283249858</v>
      </c>
    </row>
    <row r="67" spans="1:7" x14ac:dyDescent="0.25">
      <c r="A67" s="14" t="s">
        <v>52</v>
      </c>
      <c r="B67" s="19">
        <v>347449414</v>
      </c>
      <c r="C67" s="19">
        <v>809225197</v>
      </c>
      <c r="D67" s="19">
        <v>298054136</v>
      </c>
      <c r="E67" s="19">
        <v>793674325</v>
      </c>
      <c r="F67" s="26">
        <f t="shared" si="0"/>
        <v>-14.216538008033595</v>
      </c>
      <c r="G67" s="26">
        <f t="shared" si="1"/>
        <v>-1.9216989359267274</v>
      </c>
    </row>
    <row r="68" spans="1:7" x14ac:dyDescent="0.25">
      <c r="A68" s="14" t="s">
        <v>95</v>
      </c>
      <c r="B68" s="19">
        <v>413162176</v>
      </c>
      <c r="C68" s="19">
        <v>740991376</v>
      </c>
      <c r="D68" s="19">
        <v>336675929</v>
      </c>
      <c r="E68" s="19">
        <v>753611582</v>
      </c>
      <c r="F68" s="26">
        <f t="shared" si="0"/>
        <v>-18.512402984342884</v>
      </c>
      <c r="G68" s="26">
        <f t="shared" si="1"/>
        <v>1.7031515357339231</v>
      </c>
    </row>
    <row r="69" spans="1:7" x14ac:dyDescent="0.25">
      <c r="A69" s="14" t="s">
        <v>6</v>
      </c>
      <c r="B69" s="19">
        <v>303299900</v>
      </c>
      <c r="C69" s="19">
        <v>718127307</v>
      </c>
      <c r="D69" s="19">
        <v>261053994</v>
      </c>
      <c r="E69" s="19">
        <v>700412082</v>
      </c>
      <c r="F69" s="26">
        <f t="shared" si="0"/>
        <v>-13.928756982775141</v>
      </c>
      <c r="G69" s="26">
        <f t="shared" si="1"/>
        <v>-2.4668641377816272</v>
      </c>
    </row>
    <row r="70" spans="1:7" x14ac:dyDescent="0.25">
      <c r="A70" s="14" t="s">
        <v>9</v>
      </c>
      <c r="B70" s="19">
        <v>411976522</v>
      </c>
      <c r="C70" s="19">
        <v>680787058</v>
      </c>
      <c r="D70" s="19">
        <v>327057852</v>
      </c>
      <c r="E70" s="19">
        <v>631223806</v>
      </c>
      <c r="F70" s="26">
        <f t="shared" si="0"/>
        <v>-20.612502282350931</v>
      </c>
      <c r="G70" s="26">
        <f t="shared" si="1"/>
        <v>-7.2802870468198506</v>
      </c>
    </row>
    <row r="71" spans="1:7" x14ac:dyDescent="0.25">
      <c r="A71" s="14" t="s">
        <v>117</v>
      </c>
      <c r="B71" s="19">
        <v>646011650</v>
      </c>
      <c r="C71" s="19">
        <v>538692896</v>
      </c>
      <c r="D71" s="19">
        <v>724337752</v>
      </c>
      <c r="E71" s="19">
        <v>626360039</v>
      </c>
      <c r="F71" s="26">
        <f t="shared" si="0"/>
        <v>12.124564936251531</v>
      </c>
      <c r="G71" s="26">
        <f t="shared" si="1"/>
        <v>16.274048470095281</v>
      </c>
    </row>
    <row r="72" spans="1:7" x14ac:dyDescent="0.25">
      <c r="A72" s="14" t="s">
        <v>101</v>
      </c>
      <c r="B72" s="19">
        <v>428034220</v>
      </c>
      <c r="C72" s="19">
        <v>609783815</v>
      </c>
      <c r="D72" s="19">
        <v>527988082</v>
      </c>
      <c r="E72" s="19">
        <v>554108954</v>
      </c>
      <c r="F72" s="26">
        <f t="shared" si="0"/>
        <v>23.351839018852274</v>
      </c>
      <c r="G72" s="26">
        <f t="shared" si="1"/>
        <v>-9.130262173324482</v>
      </c>
    </row>
    <row r="73" spans="1:7" x14ac:dyDescent="0.25">
      <c r="A73" s="14" t="s">
        <v>100</v>
      </c>
      <c r="B73" s="19">
        <v>273561689</v>
      </c>
      <c r="C73" s="19">
        <v>529649492</v>
      </c>
      <c r="D73" s="19">
        <v>212416290</v>
      </c>
      <c r="E73" s="19">
        <v>496239010</v>
      </c>
      <c r="F73" s="26">
        <f t="shared" si="0"/>
        <v>-22.351594341852461</v>
      </c>
      <c r="G73" s="26">
        <f t="shared" si="1"/>
        <v>-6.3080362588169976</v>
      </c>
    </row>
    <row r="74" spans="1:7" x14ac:dyDescent="0.25">
      <c r="A74" s="14" t="s">
        <v>88</v>
      </c>
      <c r="B74" s="19">
        <v>279434298</v>
      </c>
      <c r="C74" s="19">
        <v>486612951</v>
      </c>
      <c r="D74" s="19">
        <v>243249498</v>
      </c>
      <c r="E74" s="19">
        <v>495060019</v>
      </c>
      <c r="F74" s="26">
        <f t="shared" si="0"/>
        <v>-12.949305170834819</v>
      </c>
      <c r="G74" s="26">
        <f t="shared" si="1"/>
        <v>1.7358905024292994</v>
      </c>
    </row>
    <row r="75" spans="1:7" x14ac:dyDescent="0.25">
      <c r="A75" s="14" t="s">
        <v>58</v>
      </c>
      <c r="B75" s="19">
        <v>1230171185</v>
      </c>
      <c r="C75" s="19">
        <v>499677134</v>
      </c>
      <c r="D75" s="19">
        <v>993245107</v>
      </c>
      <c r="E75" s="19">
        <v>480527087</v>
      </c>
      <c r="F75" s="26">
        <f t="shared" si="0"/>
        <v>-19.259602312990282</v>
      </c>
      <c r="G75" s="26">
        <f t="shared" si="1"/>
        <v>-3.8324841576601045</v>
      </c>
    </row>
    <row r="76" spans="1:7" x14ac:dyDescent="0.25">
      <c r="A76" s="14" t="s">
        <v>109</v>
      </c>
      <c r="B76" s="19">
        <v>309355658</v>
      </c>
      <c r="C76" s="19">
        <v>466031933</v>
      </c>
      <c r="D76" s="19">
        <v>256870108</v>
      </c>
      <c r="E76" s="19">
        <v>473106875</v>
      </c>
      <c r="F76" s="26">
        <f t="shared" si="0"/>
        <v>-16.966086975528995</v>
      </c>
      <c r="G76" s="26">
        <f t="shared" si="1"/>
        <v>1.5181238664175396</v>
      </c>
    </row>
    <row r="77" spans="1:7" x14ac:dyDescent="0.25">
      <c r="A77" s="14" t="s">
        <v>54</v>
      </c>
      <c r="B77" s="19">
        <v>330164516</v>
      </c>
      <c r="C77" s="19">
        <v>450164134</v>
      </c>
      <c r="D77" s="19">
        <v>296932124</v>
      </c>
      <c r="E77" s="19">
        <v>468218713</v>
      </c>
      <c r="F77" s="26">
        <f t="shared" si="0"/>
        <v>-10.065403878834758</v>
      </c>
      <c r="G77" s="26">
        <f t="shared" si="1"/>
        <v>4.0106658075074364</v>
      </c>
    </row>
    <row r="78" spans="1:7" x14ac:dyDescent="0.25">
      <c r="A78" s="14" t="s">
        <v>114</v>
      </c>
      <c r="B78" s="19">
        <v>510295092</v>
      </c>
      <c r="C78" s="19">
        <v>455894537</v>
      </c>
      <c r="D78" s="19">
        <v>498151824</v>
      </c>
      <c r="E78" s="19">
        <v>444623648</v>
      </c>
      <c r="F78" s="26">
        <f t="shared" ref="F78:F123" si="2">D78/B78*100-100</f>
        <v>-2.3796560441933394</v>
      </c>
      <c r="G78" s="26">
        <f t="shared" ref="G78:G123" si="3">E78/C78*100-100</f>
        <v>-2.4722579643458147</v>
      </c>
    </row>
    <row r="79" spans="1:7" x14ac:dyDescent="0.25">
      <c r="A79" s="14" t="s">
        <v>138</v>
      </c>
      <c r="B79" s="19">
        <v>504982246</v>
      </c>
      <c r="C79" s="19">
        <v>447675036</v>
      </c>
      <c r="D79" s="19">
        <v>448174894</v>
      </c>
      <c r="E79" s="19">
        <v>430333445</v>
      </c>
      <c r="F79" s="26">
        <f t="shared" si="2"/>
        <v>-11.249376082025663</v>
      </c>
      <c r="G79" s="26">
        <f t="shared" si="3"/>
        <v>-3.8737006992724048</v>
      </c>
    </row>
    <row r="80" spans="1:7" x14ac:dyDescent="0.25">
      <c r="A80" s="14" t="s">
        <v>90</v>
      </c>
      <c r="B80" s="19">
        <v>1726176950</v>
      </c>
      <c r="C80" s="19">
        <v>507343617</v>
      </c>
      <c r="D80" s="19">
        <v>1306622733</v>
      </c>
      <c r="E80" s="19">
        <v>408141467</v>
      </c>
      <c r="F80" s="26">
        <f t="shared" si="2"/>
        <v>-24.305400266177813</v>
      </c>
      <c r="G80" s="26">
        <f t="shared" si="3"/>
        <v>-19.553246887503462</v>
      </c>
    </row>
    <row r="81" spans="1:7" x14ac:dyDescent="0.25">
      <c r="A81" s="14" t="s">
        <v>79</v>
      </c>
      <c r="B81" s="19">
        <v>1403666594</v>
      </c>
      <c r="C81" s="19">
        <v>449092948</v>
      </c>
      <c r="D81" s="19">
        <v>1071327550</v>
      </c>
      <c r="E81" s="19">
        <v>397985519</v>
      </c>
      <c r="F81" s="26">
        <f t="shared" si="2"/>
        <v>-23.67649450521867</v>
      </c>
      <c r="G81" s="26">
        <f t="shared" si="3"/>
        <v>-11.380145074110587</v>
      </c>
    </row>
    <row r="82" spans="1:7" x14ac:dyDescent="0.25">
      <c r="A82" s="14" t="s">
        <v>97</v>
      </c>
      <c r="B82" s="19">
        <v>357249374</v>
      </c>
      <c r="C82" s="19">
        <v>417807420</v>
      </c>
      <c r="D82" s="19">
        <v>308081674</v>
      </c>
      <c r="E82" s="19">
        <v>392648428</v>
      </c>
      <c r="F82" s="26">
        <f t="shared" si="2"/>
        <v>-13.762851268145255</v>
      </c>
      <c r="G82" s="26">
        <f t="shared" si="3"/>
        <v>-6.0216718985029019</v>
      </c>
    </row>
    <row r="83" spans="1:7" x14ac:dyDescent="0.25">
      <c r="A83" s="14" t="s">
        <v>134</v>
      </c>
      <c r="B83" s="19">
        <v>1285312461</v>
      </c>
      <c r="C83" s="19">
        <v>435543481</v>
      </c>
      <c r="D83" s="19">
        <v>772948718</v>
      </c>
      <c r="E83" s="19">
        <v>390095276</v>
      </c>
      <c r="F83" s="26">
        <f t="shared" si="2"/>
        <v>-39.86297173228759</v>
      </c>
      <c r="G83" s="26">
        <f t="shared" si="3"/>
        <v>-10.43482613851819</v>
      </c>
    </row>
    <row r="84" spans="1:7" x14ac:dyDescent="0.25">
      <c r="A84" s="14" t="s">
        <v>125</v>
      </c>
      <c r="B84" s="19">
        <v>124191302</v>
      </c>
      <c r="C84" s="19">
        <v>275936066</v>
      </c>
      <c r="D84" s="19">
        <v>203524829</v>
      </c>
      <c r="E84" s="19">
        <v>352070792</v>
      </c>
      <c r="F84" s="26">
        <f t="shared" si="2"/>
        <v>63.880099268143596</v>
      </c>
      <c r="G84" s="26">
        <f t="shared" si="3"/>
        <v>27.591437068614283</v>
      </c>
    </row>
    <row r="85" spans="1:7" x14ac:dyDescent="0.25">
      <c r="A85" s="14" t="s">
        <v>60</v>
      </c>
      <c r="B85" s="19">
        <v>281666462</v>
      </c>
      <c r="C85" s="19">
        <v>239986855</v>
      </c>
      <c r="D85" s="19">
        <v>300872905</v>
      </c>
      <c r="E85" s="19">
        <v>348093217</v>
      </c>
      <c r="F85" s="26">
        <f t="shared" si="2"/>
        <v>6.8188604577281922</v>
      </c>
      <c r="G85" s="26">
        <f t="shared" si="3"/>
        <v>45.046784749939746</v>
      </c>
    </row>
    <row r="86" spans="1:7" x14ac:dyDescent="0.25">
      <c r="A86" s="14" t="s">
        <v>121</v>
      </c>
      <c r="B86" s="19">
        <v>600213002</v>
      </c>
      <c r="C86" s="19">
        <v>252672420</v>
      </c>
      <c r="D86" s="19">
        <v>616621196</v>
      </c>
      <c r="E86" s="19">
        <v>328952373</v>
      </c>
      <c r="F86" s="26">
        <f t="shared" si="2"/>
        <v>2.7337285172639412</v>
      </c>
      <c r="G86" s="26">
        <f t="shared" si="3"/>
        <v>30.189267590028237</v>
      </c>
    </row>
    <row r="87" spans="1:7" x14ac:dyDescent="0.25">
      <c r="A87" s="14" t="s">
        <v>81</v>
      </c>
      <c r="B87" s="19">
        <v>362588873</v>
      </c>
      <c r="C87" s="19">
        <v>277334968</v>
      </c>
      <c r="D87" s="19">
        <v>326859705</v>
      </c>
      <c r="E87" s="19">
        <v>298457642</v>
      </c>
      <c r="F87" s="26">
        <f t="shared" si="2"/>
        <v>-9.8539063552565267</v>
      </c>
      <c r="G87" s="26">
        <f t="shared" si="3"/>
        <v>7.6163039058240827</v>
      </c>
    </row>
    <row r="88" spans="1:7" x14ac:dyDescent="0.25">
      <c r="A88" s="14" t="s">
        <v>102</v>
      </c>
      <c r="B88" s="19">
        <v>164326568</v>
      </c>
      <c r="C88" s="19">
        <v>287736457</v>
      </c>
      <c r="D88" s="19">
        <v>108965165</v>
      </c>
      <c r="E88" s="19">
        <v>275783582</v>
      </c>
      <c r="F88" s="26">
        <f t="shared" si="2"/>
        <v>-33.689867483875162</v>
      </c>
      <c r="G88" s="26">
        <f t="shared" si="3"/>
        <v>-4.1541051574149321</v>
      </c>
    </row>
    <row r="89" spans="1:7" x14ac:dyDescent="0.25">
      <c r="A89" s="14" t="s">
        <v>112</v>
      </c>
      <c r="B89" s="19">
        <v>158998131</v>
      </c>
      <c r="C89" s="19">
        <v>243315915</v>
      </c>
      <c r="D89" s="19">
        <v>103835453</v>
      </c>
      <c r="E89" s="19">
        <v>259566640</v>
      </c>
      <c r="F89" s="26">
        <f t="shared" si="2"/>
        <v>-34.693915993264099</v>
      </c>
      <c r="G89" s="26">
        <f t="shared" si="3"/>
        <v>6.6788582242965902</v>
      </c>
    </row>
    <row r="90" spans="1:7" x14ac:dyDescent="0.25">
      <c r="A90" s="14" t="s">
        <v>119</v>
      </c>
      <c r="B90" s="19">
        <v>317631148</v>
      </c>
      <c r="C90" s="19">
        <v>201364445</v>
      </c>
      <c r="D90" s="19">
        <v>310282682</v>
      </c>
      <c r="E90" s="19">
        <v>255576962</v>
      </c>
      <c r="F90" s="26">
        <f t="shared" si="2"/>
        <v>-2.3135218464153837</v>
      </c>
      <c r="G90" s="26">
        <f t="shared" si="3"/>
        <v>26.922586556926674</v>
      </c>
    </row>
    <row r="91" spans="1:7" x14ac:dyDescent="0.25">
      <c r="A91" s="14" t="s">
        <v>104</v>
      </c>
      <c r="B91" s="19">
        <v>860050023</v>
      </c>
      <c r="C91" s="19">
        <v>195806013</v>
      </c>
      <c r="D91" s="19">
        <v>850913804</v>
      </c>
      <c r="E91" s="19">
        <v>244560773</v>
      </c>
      <c r="F91" s="26">
        <f t="shared" si="2"/>
        <v>-1.062289257098243</v>
      </c>
      <c r="G91" s="26">
        <f t="shared" si="3"/>
        <v>24.899521344117261</v>
      </c>
    </row>
    <row r="92" spans="1:7" x14ac:dyDescent="0.25">
      <c r="A92" s="14" t="s">
        <v>63</v>
      </c>
      <c r="B92" s="19">
        <v>160449086</v>
      </c>
      <c r="C92" s="19">
        <v>278876831</v>
      </c>
      <c r="D92" s="19">
        <v>155379623</v>
      </c>
      <c r="E92" s="19">
        <v>233641950</v>
      </c>
      <c r="F92" s="26">
        <f t="shared" si="2"/>
        <v>-3.1595462002195518</v>
      </c>
      <c r="G92" s="26">
        <f t="shared" si="3"/>
        <v>-16.22037974176493</v>
      </c>
    </row>
    <row r="93" spans="1:7" x14ac:dyDescent="0.25">
      <c r="A93" s="14" t="s">
        <v>123</v>
      </c>
      <c r="B93" s="19">
        <v>172361834</v>
      </c>
      <c r="C93" s="19">
        <v>211839355</v>
      </c>
      <c r="D93" s="19">
        <v>141386477</v>
      </c>
      <c r="E93" s="19">
        <v>226111392</v>
      </c>
      <c r="F93" s="26">
        <f t="shared" si="2"/>
        <v>-17.971122887912657</v>
      </c>
      <c r="G93" s="26">
        <f t="shared" si="3"/>
        <v>6.7371980999470225</v>
      </c>
    </row>
    <row r="94" spans="1:7" x14ac:dyDescent="0.25">
      <c r="A94" s="14" t="s">
        <v>55</v>
      </c>
      <c r="B94" s="19">
        <v>131550832</v>
      </c>
      <c r="C94" s="19">
        <v>195135078</v>
      </c>
      <c r="D94" s="19">
        <v>99542528</v>
      </c>
      <c r="E94" s="19">
        <v>205084872</v>
      </c>
      <c r="F94" s="26">
        <f t="shared" si="2"/>
        <v>-24.331510119221448</v>
      </c>
      <c r="G94" s="26">
        <f t="shared" si="3"/>
        <v>5.0989263960014455</v>
      </c>
    </row>
    <row r="95" spans="1:7" x14ac:dyDescent="0.25">
      <c r="A95" s="14" t="s">
        <v>56</v>
      </c>
      <c r="B95" s="19">
        <v>122830374</v>
      </c>
      <c r="C95" s="19">
        <v>227036728</v>
      </c>
      <c r="D95" s="19">
        <v>93101643</v>
      </c>
      <c r="E95" s="19">
        <v>196855252</v>
      </c>
      <c r="F95" s="26">
        <f t="shared" si="2"/>
        <v>-24.203077815264166</v>
      </c>
      <c r="G95" s="26">
        <f t="shared" si="3"/>
        <v>-13.293653527283041</v>
      </c>
    </row>
    <row r="96" spans="1:7" x14ac:dyDescent="0.25">
      <c r="A96" s="14" t="s">
        <v>122</v>
      </c>
      <c r="B96" s="19">
        <v>217263586</v>
      </c>
      <c r="C96" s="19">
        <v>198924640</v>
      </c>
      <c r="D96" s="19">
        <v>225143352</v>
      </c>
      <c r="E96" s="19">
        <v>190986430</v>
      </c>
      <c r="F96" s="26">
        <f t="shared" si="2"/>
        <v>3.6268231345495678</v>
      </c>
      <c r="G96" s="26">
        <f t="shared" si="3"/>
        <v>-3.9905614508086984</v>
      </c>
    </row>
    <row r="97" spans="1:7" x14ac:dyDescent="0.25">
      <c r="A97" s="14" t="s">
        <v>110</v>
      </c>
      <c r="B97" s="19">
        <v>368989925</v>
      </c>
      <c r="C97" s="19">
        <v>123298226</v>
      </c>
      <c r="D97" s="19">
        <v>342058536</v>
      </c>
      <c r="E97" s="19">
        <v>190908622</v>
      </c>
      <c r="F97" s="26">
        <f t="shared" si="2"/>
        <v>-7.2986786834355968</v>
      </c>
      <c r="G97" s="26">
        <f t="shared" si="3"/>
        <v>54.834848962060505</v>
      </c>
    </row>
    <row r="98" spans="1:7" x14ac:dyDescent="0.25">
      <c r="A98" s="14" t="s">
        <v>124</v>
      </c>
      <c r="B98" s="19">
        <v>246055218</v>
      </c>
      <c r="C98" s="19">
        <v>192454985</v>
      </c>
      <c r="D98" s="19">
        <v>178653489</v>
      </c>
      <c r="E98" s="19">
        <v>181838868</v>
      </c>
      <c r="F98" s="26">
        <f t="shared" si="2"/>
        <v>-27.392928119085852</v>
      </c>
      <c r="G98" s="26">
        <f t="shared" si="3"/>
        <v>-5.5161558948447151</v>
      </c>
    </row>
    <row r="99" spans="1:7" x14ac:dyDescent="0.25">
      <c r="A99" s="14" t="s">
        <v>139</v>
      </c>
      <c r="B99" s="19">
        <v>100704400</v>
      </c>
      <c r="C99" s="19">
        <v>142246002</v>
      </c>
      <c r="D99" s="19">
        <v>81690846</v>
      </c>
      <c r="E99" s="19">
        <v>169145722</v>
      </c>
      <c r="F99" s="26">
        <f t="shared" si="2"/>
        <v>-18.880559340008972</v>
      </c>
      <c r="G99" s="26">
        <f t="shared" si="3"/>
        <v>18.910703725789062</v>
      </c>
    </row>
    <row r="100" spans="1:7" x14ac:dyDescent="0.25">
      <c r="A100" s="14" t="s">
        <v>57</v>
      </c>
      <c r="B100" s="19">
        <v>68644719</v>
      </c>
      <c r="C100" s="19">
        <v>172086933</v>
      </c>
      <c r="D100" s="19">
        <v>41712121</v>
      </c>
      <c r="E100" s="19">
        <v>167640471</v>
      </c>
      <c r="F100" s="26">
        <f t="shared" si="2"/>
        <v>-39.234770558242069</v>
      </c>
      <c r="G100" s="26">
        <f t="shared" si="3"/>
        <v>-2.5838463865237316</v>
      </c>
    </row>
    <row r="101" spans="1:7" x14ac:dyDescent="0.25">
      <c r="A101" s="14" t="s">
        <v>103</v>
      </c>
      <c r="B101" s="19">
        <v>131695417</v>
      </c>
      <c r="C101" s="19">
        <v>142130796</v>
      </c>
      <c r="D101" s="19">
        <v>122000356</v>
      </c>
      <c r="E101" s="19">
        <v>162222903</v>
      </c>
      <c r="F101" s="26">
        <f t="shared" si="2"/>
        <v>-7.3617299833600072</v>
      </c>
      <c r="G101" s="26">
        <f t="shared" si="3"/>
        <v>14.136350154543578</v>
      </c>
    </row>
    <row r="102" spans="1:7" x14ac:dyDescent="0.25">
      <c r="A102" s="14" t="s">
        <v>132</v>
      </c>
      <c r="B102" s="19">
        <v>211988604</v>
      </c>
      <c r="C102" s="19">
        <v>260360653</v>
      </c>
      <c r="D102" s="19">
        <v>163607474</v>
      </c>
      <c r="E102" s="19">
        <v>112616649</v>
      </c>
      <c r="F102" s="26">
        <f t="shared" si="2"/>
        <v>-22.822514553659687</v>
      </c>
      <c r="G102" s="26">
        <f t="shared" si="3"/>
        <v>-56.745903153039031</v>
      </c>
    </row>
    <row r="103" spans="1:7" x14ac:dyDescent="0.25">
      <c r="A103" s="14" t="s">
        <v>126</v>
      </c>
      <c r="B103" s="19">
        <v>67796330</v>
      </c>
      <c r="C103" s="19">
        <v>109309230</v>
      </c>
      <c r="D103" s="19">
        <v>53939248</v>
      </c>
      <c r="E103" s="19">
        <v>103358956</v>
      </c>
      <c r="F103" s="26">
        <f t="shared" si="2"/>
        <v>-20.439280415326309</v>
      </c>
      <c r="G103" s="26">
        <f t="shared" si="3"/>
        <v>-5.4435238451501391</v>
      </c>
    </row>
    <row r="104" spans="1:7" x14ac:dyDescent="0.25">
      <c r="A104" s="14" t="s">
        <v>133</v>
      </c>
      <c r="B104" s="19">
        <v>224136944</v>
      </c>
      <c r="C104" s="19">
        <v>560856812</v>
      </c>
      <c r="D104" s="19">
        <v>134388234</v>
      </c>
      <c r="E104" s="19">
        <v>97695017</v>
      </c>
      <c r="F104" s="26">
        <f t="shared" si="2"/>
        <v>-40.041908486090541</v>
      </c>
      <c r="G104" s="26">
        <f t="shared" si="3"/>
        <v>-82.581112521104586</v>
      </c>
    </row>
    <row r="105" spans="1:7" x14ac:dyDescent="0.25">
      <c r="A105" s="14" t="s">
        <v>129</v>
      </c>
      <c r="B105" s="19">
        <v>120528021</v>
      </c>
      <c r="C105" s="19">
        <v>129720807</v>
      </c>
      <c r="D105" s="19">
        <v>114356628</v>
      </c>
      <c r="E105" s="19">
        <v>96664478</v>
      </c>
      <c r="F105" s="26">
        <f t="shared" si="2"/>
        <v>-5.1202972958462567</v>
      </c>
      <c r="G105" s="26">
        <f t="shared" si="3"/>
        <v>-25.482672953152388</v>
      </c>
    </row>
    <row r="106" spans="1:7" x14ac:dyDescent="0.25">
      <c r="A106" s="14" t="s">
        <v>94</v>
      </c>
      <c r="B106" s="19">
        <v>73162963</v>
      </c>
      <c r="C106" s="19">
        <v>109338444</v>
      </c>
      <c r="D106" s="19">
        <v>49149845</v>
      </c>
      <c r="E106" s="19">
        <v>86714530</v>
      </c>
      <c r="F106" s="26">
        <f t="shared" si="2"/>
        <v>-32.821412659298659</v>
      </c>
      <c r="G106" s="26">
        <f t="shared" si="3"/>
        <v>-20.691637060428619</v>
      </c>
    </row>
    <row r="107" spans="1:7" x14ac:dyDescent="0.25">
      <c r="A107" s="14" t="s">
        <v>135</v>
      </c>
      <c r="B107" s="19">
        <v>78477816</v>
      </c>
      <c r="C107" s="19">
        <v>52498562</v>
      </c>
      <c r="D107" s="19">
        <v>57196774</v>
      </c>
      <c r="E107" s="19">
        <v>86204037</v>
      </c>
      <c r="F107" s="26">
        <f t="shared" si="2"/>
        <v>-27.117270949538153</v>
      </c>
      <c r="G107" s="26">
        <f t="shared" si="3"/>
        <v>64.202663303425339</v>
      </c>
    </row>
    <row r="108" spans="1:7" x14ac:dyDescent="0.25">
      <c r="A108" s="14" t="s">
        <v>115</v>
      </c>
      <c r="B108" s="19">
        <v>65114388</v>
      </c>
      <c r="C108" s="19">
        <v>77214792</v>
      </c>
      <c r="D108" s="19">
        <v>56924783</v>
      </c>
      <c r="E108" s="19">
        <v>84881803</v>
      </c>
      <c r="F108" s="26">
        <f t="shared" si="2"/>
        <v>-12.577258654415985</v>
      </c>
      <c r="G108" s="26">
        <f t="shared" si="3"/>
        <v>9.9294588529099457</v>
      </c>
    </row>
    <row r="109" spans="1:7" x14ac:dyDescent="0.25">
      <c r="A109" s="14" t="s">
        <v>113</v>
      </c>
      <c r="B109" s="19">
        <v>66489032</v>
      </c>
      <c r="C109" s="19">
        <v>58393999</v>
      </c>
      <c r="D109" s="19">
        <v>55632245</v>
      </c>
      <c r="E109" s="19">
        <v>55536909</v>
      </c>
      <c r="F109" s="26">
        <f t="shared" si="2"/>
        <v>-16.328688617394818</v>
      </c>
      <c r="G109" s="26">
        <f t="shared" si="3"/>
        <v>-4.8927801639343045</v>
      </c>
    </row>
    <row r="110" spans="1:7" x14ac:dyDescent="0.25">
      <c r="A110" s="14" t="s">
        <v>128</v>
      </c>
      <c r="B110" s="19">
        <v>46830428</v>
      </c>
      <c r="C110" s="19">
        <v>37846673</v>
      </c>
      <c r="D110" s="19">
        <v>35254292</v>
      </c>
      <c r="E110" s="19">
        <v>48163547</v>
      </c>
      <c r="F110" s="26">
        <f t="shared" si="2"/>
        <v>-24.719261587786463</v>
      </c>
      <c r="G110" s="26">
        <f t="shared" si="3"/>
        <v>27.259658993011087</v>
      </c>
    </row>
    <row r="111" spans="1:7" x14ac:dyDescent="0.25">
      <c r="A111" s="14" t="s">
        <v>127</v>
      </c>
      <c r="B111" s="19">
        <v>84013906</v>
      </c>
      <c r="C111" s="19">
        <v>40346492</v>
      </c>
      <c r="D111" s="19">
        <v>50899986</v>
      </c>
      <c r="E111" s="19">
        <v>43924401</v>
      </c>
      <c r="F111" s="26">
        <f t="shared" si="2"/>
        <v>-39.414808305663108</v>
      </c>
      <c r="G111" s="26">
        <f t="shared" si="3"/>
        <v>8.8679556081356452</v>
      </c>
    </row>
    <row r="112" spans="1:7" x14ac:dyDescent="0.25">
      <c r="A112" s="14" t="s">
        <v>136</v>
      </c>
      <c r="B112" s="19">
        <v>39894629</v>
      </c>
      <c r="C112" s="19">
        <v>44302400</v>
      </c>
      <c r="D112" s="19">
        <v>32952572</v>
      </c>
      <c r="E112" s="19">
        <v>42534534</v>
      </c>
      <c r="F112" s="26">
        <f t="shared" si="2"/>
        <v>-17.400981470463108</v>
      </c>
      <c r="G112" s="26">
        <f t="shared" si="3"/>
        <v>-3.9904519845426023</v>
      </c>
    </row>
    <row r="113" spans="1:11" x14ac:dyDescent="0.25">
      <c r="A113" s="14" t="s">
        <v>131</v>
      </c>
      <c r="B113" s="19">
        <v>38404543</v>
      </c>
      <c r="C113" s="19">
        <v>20330240</v>
      </c>
      <c r="D113" s="19">
        <v>23214144</v>
      </c>
      <c r="E113" s="19">
        <v>40397963</v>
      </c>
      <c r="F113" s="26">
        <f t="shared" si="2"/>
        <v>-39.553651243812482</v>
      </c>
      <c r="G113" s="26">
        <f t="shared" si="3"/>
        <v>98.708736345463706</v>
      </c>
    </row>
    <row r="114" spans="1:11" x14ac:dyDescent="0.25">
      <c r="A114" s="14" t="s">
        <v>141</v>
      </c>
      <c r="B114" s="19">
        <v>124240555</v>
      </c>
      <c r="C114" s="19">
        <v>66463007</v>
      </c>
      <c r="D114" s="19">
        <v>57304946</v>
      </c>
      <c r="E114" s="19">
        <v>39945758</v>
      </c>
      <c r="F114" s="26">
        <f t="shared" si="2"/>
        <v>-53.875812934029469</v>
      </c>
      <c r="G114" s="26">
        <f t="shared" si="3"/>
        <v>-39.897756958242944</v>
      </c>
    </row>
    <row r="115" spans="1:11" x14ac:dyDescent="0.25">
      <c r="A115" s="14" t="s">
        <v>325</v>
      </c>
      <c r="B115" s="24">
        <v>0</v>
      </c>
      <c r="C115" s="24">
        <v>0</v>
      </c>
      <c r="D115" s="19">
        <v>45575202</v>
      </c>
      <c r="E115" s="19">
        <v>39721752</v>
      </c>
      <c r="F115" s="26" t="e">
        <f t="shared" si="2"/>
        <v>#DIV/0!</v>
      </c>
      <c r="G115" s="26" t="e">
        <f t="shared" si="3"/>
        <v>#DIV/0!</v>
      </c>
    </row>
    <row r="116" spans="1:11" x14ac:dyDescent="0.25">
      <c r="A116" s="14" t="s">
        <v>137</v>
      </c>
      <c r="B116" s="19">
        <v>19239862</v>
      </c>
      <c r="C116" s="19">
        <v>9655381</v>
      </c>
      <c r="D116" s="19">
        <v>11935223</v>
      </c>
      <c r="E116" s="19">
        <v>19009980</v>
      </c>
      <c r="F116" s="26">
        <f t="shared" si="2"/>
        <v>-37.966171482934755</v>
      </c>
      <c r="G116" s="26">
        <f t="shared" si="3"/>
        <v>96.88482515604511</v>
      </c>
    </row>
    <row r="117" spans="1:11" x14ac:dyDescent="0.25">
      <c r="A117" s="14" t="s">
        <v>142</v>
      </c>
      <c r="B117" s="19">
        <v>39174029</v>
      </c>
      <c r="C117" s="19">
        <v>139700277</v>
      </c>
      <c r="D117" s="19">
        <v>7217872</v>
      </c>
      <c r="E117" s="19">
        <v>18993085</v>
      </c>
      <c r="F117" s="26">
        <f t="shared" si="2"/>
        <v>-81.57485409529869</v>
      </c>
      <c r="G117" s="26">
        <f t="shared" si="3"/>
        <v>-86.404404194560044</v>
      </c>
    </row>
    <row r="118" spans="1:11" x14ac:dyDescent="0.25">
      <c r="A118" s="14" t="s">
        <v>144</v>
      </c>
      <c r="B118" s="19">
        <v>75116994</v>
      </c>
      <c r="C118" s="19">
        <v>18182698</v>
      </c>
      <c r="D118" s="19">
        <v>51865000</v>
      </c>
      <c r="E118" s="19">
        <v>16596442</v>
      </c>
      <c r="F118" s="26">
        <f t="shared" si="2"/>
        <v>-30.954372322193834</v>
      </c>
      <c r="G118" s="26">
        <f t="shared" si="3"/>
        <v>-8.7239858463248936</v>
      </c>
    </row>
    <row r="119" spans="1:11" x14ac:dyDescent="0.25">
      <c r="A119" s="14" t="s">
        <v>326</v>
      </c>
      <c r="B119" s="24">
        <v>0</v>
      </c>
      <c r="C119" s="24">
        <v>0</v>
      </c>
      <c r="D119" s="19">
        <v>14661350</v>
      </c>
      <c r="E119" s="19">
        <v>9596161</v>
      </c>
      <c r="F119" s="26" t="e">
        <f t="shared" si="2"/>
        <v>#DIV/0!</v>
      </c>
      <c r="G119" s="26" t="e">
        <f t="shared" si="3"/>
        <v>#DIV/0!</v>
      </c>
    </row>
    <row r="120" spans="1:11" x14ac:dyDescent="0.25">
      <c r="A120" s="14" t="s">
        <v>130</v>
      </c>
      <c r="B120" s="19">
        <v>26928353</v>
      </c>
      <c r="C120" s="19">
        <v>16920766</v>
      </c>
      <c r="D120" s="19">
        <v>13562057</v>
      </c>
      <c r="E120" s="19">
        <v>8131458</v>
      </c>
      <c r="F120" s="26">
        <f t="shared" si="2"/>
        <v>-49.636515088761648</v>
      </c>
      <c r="G120" s="26">
        <f t="shared" si="3"/>
        <v>-51.943913177453076</v>
      </c>
    </row>
    <row r="121" spans="1:11" x14ac:dyDescent="0.25">
      <c r="A121" s="14" t="s">
        <v>327</v>
      </c>
      <c r="B121" s="24">
        <v>0</v>
      </c>
      <c r="C121" s="24">
        <v>0</v>
      </c>
      <c r="D121" s="19">
        <v>9387790</v>
      </c>
      <c r="E121" s="19">
        <v>6687970</v>
      </c>
      <c r="F121" s="26" t="e">
        <f t="shared" si="2"/>
        <v>#DIV/0!</v>
      </c>
      <c r="G121" s="26" t="e">
        <f t="shared" si="3"/>
        <v>#DIV/0!</v>
      </c>
    </row>
    <row r="122" spans="1:11" x14ac:dyDescent="0.25">
      <c r="A122" s="14" t="s">
        <v>328</v>
      </c>
      <c r="B122" s="24">
        <v>0</v>
      </c>
      <c r="C122" s="24">
        <v>0</v>
      </c>
      <c r="D122" s="19">
        <v>1582421</v>
      </c>
      <c r="E122" s="19">
        <v>1822136</v>
      </c>
      <c r="F122" s="26" t="e">
        <f t="shared" si="2"/>
        <v>#DIV/0!</v>
      </c>
      <c r="G122" s="26" t="e">
        <f t="shared" si="3"/>
        <v>#DIV/0!</v>
      </c>
      <c r="H122" s="18"/>
      <c r="I122" s="18"/>
      <c r="J122" s="18"/>
      <c r="K122" s="18"/>
    </row>
    <row r="123" spans="1:11" x14ac:dyDescent="0.25">
      <c r="A123" s="14" t="s">
        <v>145</v>
      </c>
      <c r="B123" s="19">
        <v>34635660</v>
      </c>
      <c r="C123" s="19">
        <v>72680125</v>
      </c>
      <c r="D123" s="24">
        <v>0</v>
      </c>
      <c r="E123" s="24">
        <v>0</v>
      </c>
      <c r="F123" s="26">
        <f t="shared" si="2"/>
        <v>-100</v>
      </c>
      <c r="G123" s="26">
        <f t="shared" si="3"/>
        <v>-100</v>
      </c>
    </row>
    <row r="126" spans="1:11" x14ac:dyDescent="0.25">
      <c r="A126" s="38" t="s">
        <v>13</v>
      </c>
      <c r="B126" s="38"/>
      <c r="C126" s="38"/>
      <c r="D126" s="38"/>
      <c r="E126" s="38"/>
      <c r="F126" s="38"/>
      <c r="G126" s="38"/>
    </row>
  </sheetData>
  <sortState ref="A14:E120">
    <sortCondition descending="1" ref="E14"/>
  </sortState>
  <mergeCells count="6">
    <mergeCell ref="A126:G126"/>
    <mergeCell ref="A10:I10"/>
    <mergeCell ref="A11:A12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190"/>
  <sheetViews>
    <sheetView showGridLines="0" workbookViewId="0">
      <selection activeCell="A190" sqref="A190:K190"/>
    </sheetView>
  </sheetViews>
  <sheetFormatPr defaultRowHeight="15" x14ac:dyDescent="0.25"/>
  <cols>
    <col min="1" max="1" width="34.5703125" bestFit="1" customWidth="1"/>
    <col min="2" max="4" width="12.7109375" bestFit="1" customWidth="1"/>
    <col min="5" max="5" width="11.140625" bestFit="1" customWidth="1"/>
    <col min="11" max="11" width="11" bestFit="1" customWidth="1"/>
    <col min="12" max="12" width="34.7109375" bestFit="1" customWidth="1"/>
    <col min="13" max="14" width="15.85546875" bestFit="1" customWidth="1"/>
    <col min="15" max="16" width="9.7109375" bestFit="1" customWidth="1"/>
  </cols>
  <sheetData>
    <row r="5" spans="1:22" x14ac:dyDescent="0.25">
      <c r="L5" s="17">
        <v>7472133456</v>
      </c>
    </row>
    <row r="10" spans="1:22" x14ac:dyDescent="0.25">
      <c r="A10" s="55" t="s">
        <v>335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 t="s">
        <v>336</v>
      </c>
      <c r="M10" s="55"/>
      <c r="N10" s="55"/>
      <c r="O10" s="55"/>
      <c r="P10" s="55"/>
      <c r="Q10" s="55"/>
      <c r="R10" s="55"/>
      <c r="S10" s="55"/>
      <c r="T10" s="55"/>
      <c r="U10" s="55"/>
      <c r="V10" s="55"/>
    </row>
    <row r="11" spans="1:22" ht="45" x14ac:dyDescent="0.25">
      <c r="A11" s="29" t="s">
        <v>29</v>
      </c>
      <c r="B11" s="28" t="s">
        <v>30</v>
      </c>
      <c r="C11" s="28" t="s">
        <v>323</v>
      </c>
      <c r="D11" s="30" t="s">
        <v>329</v>
      </c>
      <c r="E11" s="30" t="s">
        <v>31</v>
      </c>
      <c r="L11" s="15" t="s">
        <v>29</v>
      </c>
      <c r="M11" s="14" t="s">
        <v>32</v>
      </c>
      <c r="N11" s="14" t="s">
        <v>324</v>
      </c>
      <c r="O11" s="16" t="s">
        <v>329</v>
      </c>
      <c r="P11" s="16" t="s">
        <v>33</v>
      </c>
    </row>
    <row r="12" spans="1:22" x14ac:dyDescent="0.25">
      <c r="A12" s="9" t="s">
        <v>146</v>
      </c>
      <c r="B12" s="56">
        <v>304687369</v>
      </c>
      <c r="C12" s="56">
        <v>470741183</v>
      </c>
      <c r="D12" s="26">
        <v>54.499736744912468</v>
      </c>
      <c r="E12" s="26">
        <v>19.507881301616163</v>
      </c>
      <c r="L12" s="31" t="s">
        <v>146</v>
      </c>
      <c r="M12" s="32">
        <v>230771777</v>
      </c>
      <c r="N12" s="32">
        <v>348397739</v>
      </c>
      <c r="O12" s="26">
        <v>50.970687806420983</v>
      </c>
      <c r="P12" s="26">
        <v>19.385207766716537</v>
      </c>
    </row>
    <row r="13" spans="1:22" x14ac:dyDescent="0.25">
      <c r="A13" s="9" t="s">
        <v>147</v>
      </c>
      <c r="B13" s="56">
        <v>130577069</v>
      </c>
      <c r="C13" s="56">
        <v>308169907</v>
      </c>
      <c r="D13" s="26">
        <v>136.00614515248463</v>
      </c>
      <c r="E13" s="26">
        <v>12.770800991265919</v>
      </c>
      <c r="L13" s="57" t="s">
        <v>147</v>
      </c>
      <c r="M13" s="58">
        <v>238038900</v>
      </c>
      <c r="N13" s="58">
        <v>295348715</v>
      </c>
      <c r="O13" s="26">
        <v>24.075819120320247</v>
      </c>
      <c r="P13" s="26">
        <v>16.433505625901173</v>
      </c>
    </row>
    <row r="14" spans="1:22" x14ac:dyDescent="0.25">
      <c r="A14" s="9" t="s">
        <v>150</v>
      </c>
      <c r="B14" s="56">
        <v>225517537</v>
      </c>
      <c r="C14" s="56">
        <v>252336420</v>
      </c>
      <c r="D14" s="26">
        <v>11.892149655749378</v>
      </c>
      <c r="E14" s="26">
        <v>10.457017799173016</v>
      </c>
      <c r="L14" s="9" t="s">
        <v>149</v>
      </c>
      <c r="M14" s="56">
        <v>111561453</v>
      </c>
      <c r="N14" s="56">
        <v>178379360</v>
      </c>
      <c r="O14" s="26">
        <v>59.893363884387554</v>
      </c>
      <c r="P14" s="26">
        <v>9.9252106653135463</v>
      </c>
    </row>
    <row r="15" spans="1:22" x14ac:dyDescent="0.25">
      <c r="A15" s="9" t="s">
        <v>149</v>
      </c>
      <c r="B15" s="56">
        <v>151072894</v>
      </c>
      <c r="C15" s="56">
        <v>240318119</v>
      </c>
      <c r="D15" s="26">
        <v>59.074280393410618</v>
      </c>
      <c r="E15" s="26">
        <v>9.9589700442242108</v>
      </c>
      <c r="L15" s="9" t="s">
        <v>151</v>
      </c>
      <c r="M15" s="56">
        <v>85287765</v>
      </c>
      <c r="N15" s="56">
        <v>99067268</v>
      </c>
      <c r="O15" s="26">
        <v>16.156482702999654</v>
      </c>
      <c r="P15" s="26">
        <v>5.5122044665766001</v>
      </c>
    </row>
    <row r="16" spans="1:22" x14ac:dyDescent="0.25">
      <c r="A16" s="9" t="s">
        <v>157</v>
      </c>
      <c r="B16" s="56">
        <v>102257186</v>
      </c>
      <c r="C16" s="56">
        <v>195418296</v>
      </c>
      <c r="D16" s="26">
        <v>91.104707301450674</v>
      </c>
      <c r="E16" s="26">
        <v>8.0982864049353669</v>
      </c>
      <c r="L16" s="9" t="s">
        <v>152</v>
      </c>
      <c r="M16" s="56">
        <v>59296911</v>
      </c>
      <c r="N16" s="56">
        <v>54387683</v>
      </c>
      <c r="O16" s="26">
        <v>-8.2790619565326011</v>
      </c>
      <c r="P16" s="26">
        <v>3.0261865014724361</v>
      </c>
    </row>
    <row r="17" spans="1:16" x14ac:dyDescent="0.25">
      <c r="A17" s="9" t="s">
        <v>151</v>
      </c>
      <c r="B17" s="56">
        <v>189366589</v>
      </c>
      <c r="C17" s="56">
        <v>146297583</v>
      </c>
      <c r="D17" s="26">
        <v>-22.743719590365544</v>
      </c>
      <c r="E17" s="26">
        <v>6.0626857962358018</v>
      </c>
      <c r="L17" s="9" t="s">
        <v>157</v>
      </c>
      <c r="M17" s="56">
        <v>36260479</v>
      </c>
      <c r="N17" s="56">
        <v>53927733</v>
      </c>
      <c r="O17" s="26">
        <v>48.723167722081115</v>
      </c>
      <c r="P17" s="26">
        <v>3.0005944114149821</v>
      </c>
    </row>
    <row r="18" spans="1:16" x14ac:dyDescent="0.25">
      <c r="A18" s="9" t="s">
        <v>215</v>
      </c>
      <c r="B18" s="56">
        <v>89464400</v>
      </c>
      <c r="C18" s="56">
        <v>87994391</v>
      </c>
      <c r="D18" s="26">
        <v>-1.6431217333375088</v>
      </c>
      <c r="E18" s="26">
        <v>3.6465561051963484</v>
      </c>
      <c r="L18" s="9" t="s">
        <v>160</v>
      </c>
      <c r="M18" s="56">
        <v>46592755</v>
      </c>
      <c r="N18" s="56">
        <v>53314629</v>
      </c>
      <c r="O18" s="26">
        <v>14.426865292683374</v>
      </c>
      <c r="P18" s="26">
        <v>2.9664806756119924</v>
      </c>
    </row>
    <row r="19" spans="1:16" x14ac:dyDescent="0.25">
      <c r="A19" s="9" t="s">
        <v>148</v>
      </c>
      <c r="B19" s="56">
        <v>45272554</v>
      </c>
      <c r="C19" s="56">
        <v>78746588</v>
      </c>
      <c r="D19" s="26">
        <v>73.938912304351106</v>
      </c>
      <c r="E19" s="26">
        <v>3.2633199454131283</v>
      </c>
      <c r="L19" s="9" t="s">
        <v>155</v>
      </c>
      <c r="M19" s="56">
        <v>68172745</v>
      </c>
      <c r="N19" s="56">
        <v>52445229</v>
      </c>
      <c r="O19" s="26">
        <v>-23.070093480906479</v>
      </c>
      <c r="P19" s="26">
        <v>2.9181063673264171</v>
      </c>
    </row>
    <row r="20" spans="1:16" x14ac:dyDescent="0.25">
      <c r="A20" s="9" t="s">
        <v>188</v>
      </c>
      <c r="B20" s="56">
        <v>32330926</v>
      </c>
      <c r="C20" s="56">
        <v>61373843</v>
      </c>
      <c r="D20" s="26">
        <v>89.830142817437405</v>
      </c>
      <c r="E20" s="26">
        <v>2.5433798603255537</v>
      </c>
      <c r="L20" s="9" t="s">
        <v>150</v>
      </c>
      <c r="M20" s="56">
        <v>54890287</v>
      </c>
      <c r="N20" s="56">
        <v>50015240</v>
      </c>
      <c r="O20" s="26">
        <v>-8.8814383499215381</v>
      </c>
      <c r="P20" s="26">
        <v>2.7828992854118133</v>
      </c>
    </row>
    <row r="21" spans="1:16" x14ac:dyDescent="0.25">
      <c r="A21" s="9" t="s">
        <v>152</v>
      </c>
      <c r="B21" s="56">
        <v>54482244</v>
      </c>
      <c r="C21" s="56">
        <v>57968291</v>
      </c>
      <c r="D21" s="26">
        <v>6.3985011336904449</v>
      </c>
      <c r="E21" s="26">
        <v>2.4022511327324092</v>
      </c>
      <c r="L21" s="9" t="s">
        <v>153</v>
      </c>
      <c r="M21" s="56">
        <v>42754610</v>
      </c>
      <c r="N21" s="56">
        <v>43652472</v>
      </c>
      <c r="O21" s="26">
        <v>2.1000355283325121</v>
      </c>
      <c r="P21" s="26">
        <v>2.4288683436340444</v>
      </c>
    </row>
    <row r="22" spans="1:16" x14ac:dyDescent="0.25">
      <c r="A22" s="9" t="s">
        <v>180</v>
      </c>
      <c r="B22" s="56">
        <v>24922204</v>
      </c>
      <c r="C22" s="56">
        <v>46781132</v>
      </c>
      <c r="D22" s="26">
        <v>87.708647276942287</v>
      </c>
      <c r="E22" s="26">
        <v>1.9386465496715153</v>
      </c>
      <c r="L22" s="9" t="s">
        <v>171</v>
      </c>
      <c r="M22" s="56">
        <v>34731053</v>
      </c>
      <c r="N22" s="56">
        <v>40732198</v>
      </c>
      <c r="O22" s="26">
        <v>17.278903118773854</v>
      </c>
      <c r="P22" s="26">
        <v>2.2663813011284661</v>
      </c>
    </row>
    <row r="23" spans="1:16" x14ac:dyDescent="0.25">
      <c r="A23" s="9" t="s">
        <v>159</v>
      </c>
      <c r="B23" s="56">
        <v>41383277</v>
      </c>
      <c r="C23" s="56">
        <v>46185209</v>
      </c>
      <c r="D23" s="26">
        <v>11.603556673387658</v>
      </c>
      <c r="E23" s="26">
        <v>1.9139510363645715</v>
      </c>
      <c r="L23" s="9" t="s">
        <v>158</v>
      </c>
      <c r="M23" s="56">
        <v>37372433</v>
      </c>
      <c r="N23" s="56">
        <v>35205147</v>
      </c>
      <c r="O23" s="26">
        <v>-5.7991568277077477</v>
      </c>
      <c r="P23" s="26">
        <v>1.9588505109466205</v>
      </c>
    </row>
    <row r="24" spans="1:16" x14ac:dyDescent="0.25">
      <c r="A24" s="9" t="s">
        <v>153</v>
      </c>
      <c r="B24" s="56">
        <v>63863156</v>
      </c>
      <c r="C24" s="56">
        <v>45132824</v>
      </c>
      <c r="D24" s="26">
        <v>-29.328854339738555</v>
      </c>
      <c r="E24" s="26">
        <v>1.8703393822221266</v>
      </c>
      <c r="L24" s="9" t="s">
        <v>166</v>
      </c>
      <c r="M24" s="56">
        <v>31319924</v>
      </c>
      <c r="N24" s="56">
        <v>31701847</v>
      </c>
      <c r="O24" s="26">
        <v>1.2194250535218316</v>
      </c>
      <c r="P24" s="26">
        <v>1.7639233034278081</v>
      </c>
    </row>
    <row r="25" spans="1:16" x14ac:dyDescent="0.25">
      <c r="A25" s="9" t="s">
        <v>165</v>
      </c>
      <c r="B25" s="56">
        <v>46028229</v>
      </c>
      <c r="C25" s="56">
        <v>43753596</v>
      </c>
      <c r="D25" s="26">
        <v>-4.9418216807776787</v>
      </c>
      <c r="E25" s="26">
        <v>1.8131830995693181</v>
      </c>
      <c r="L25" s="9" t="s">
        <v>148</v>
      </c>
      <c r="M25" s="56">
        <v>10559631</v>
      </c>
      <c r="N25" s="56">
        <v>31336344</v>
      </c>
      <c r="O25" s="26">
        <v>196.75605141884216</v>
      </c>
      <c r="P25" s="26">
        <v>1.743586341383522</v>
      </c>
    </row>
    <row r="26" spans="1:16" x14ac:dyDescent="0.25">
      <c r="A26" s="9" t="s">
        <v>163</v>
      </c>
      <c r="B26" s="56">
        <v>29717694</v>
      </c>
      <c r="C26" s="56">
        <v>27989668</v>
      </c>
      <c r="D26" s="26">
        <v>-5.814805146052052</v>
      </c>
      <c r="E26" s="26">
        <v>1.1599136441300999</v>
      </c>
      <c r="L26" s="9" t="s">
        <v>159</v>
      </c>
      <c r="M26" s="56">
        <v>22012379</v>
      </c>
      <c r="N26" s="56">
        <v>22384308</v>
      </c>
      <c r="O26" s="26">
        <v>1.6896356363844234</v>
      </c>
      <c r="P26" s="26">
        <v>1.2454858706593819</v>
      </c>
    </row>
    <row r="27" spans="1:16" x14ac:dyDescent="0.25">
      <c r="A27" s="9" t="s">
        <v>168</v>
      </c>
      <c r="B27" s="56">
        <v>31820281</v>
      </c>
      <c r="C27" s="56">
        <v>21735112</v>
      </c>
      <c r="D27" s="26">
        <v>-31.694154429371636</v>
      </c>
      <c r="E27" s="26">
        <v>0.90071997158007955</v>
      </c>
      <c r="L27" s="9" t="s">
        <v>165</v>
      </c>
      <c r="M27" s="56">
        <v>25360596</v>
      </c>
      <c r="N27" s="56">
        <v>22087288</v>
      </c>
      <c r="O27" s="26">
        <v>-12.907062594270258</v>
      </c>
      <c r="P27" s="26">
        <v>1.2289593730208017</v>
      </c>
    </row>
    <row r="28" spans="1:16" x14ac:dyDescent="0.25">
      <c r="A28" s="9" t="s">
        <v>166</v>
      </c>
      <c r="B28" s="56">
        <v>23916536</v>
      </c>
      <c r="C28" s="56">
        <v>21203482</v>
      </c>
      <c r="D28" s="26">
        <v>-11.343841767051885</v>
      </c>
      <c r="E28" s="26">
        <v>0.87868881027338297</v>
      </c>
      <c r="L28" s="9" t="s">
        <v>184</v>
      </c>
      <c r="M28" s="56">
        <v>10115803</v>
      </c>
      <c r="N28" s="56">
        <v>22004902</v>
      </c>
      <c r="O28" s="26">
        <v>117.5299578293488</v>
      </c>
      <c r="P28" s="26">
        <v>1.224375331426121</v>
      </c>
    </row>
    <row r="29" spans="1:16" x14ac:dyDescent="0.25">
      <c r="A29" s="9" t="s">
        <v>160</v>
      </c>
      <c r="B29" s="56">
        <v>26960513</v>
      </c>
      <c r="C29" s="56">
        <v>19741699</v>
      </c>
      <c r="D29" s="26">
        <v>-26.775506831045831</v>
      </c>
      <c r="E29" s="26">
        <v>0.81811138411536521</v>
      </c>
      <c r="L29" s="9" t="s">
        <v>164</v>
      </c>
      <c r="M29" s="56">
        <v>24782214</v>
      </c>
      <c r="N29" s="56">
        <v>20993335</v>
      </c>
      <c r="O29" s="26">
        <v>-15.288702615512889</v>
      </c>
      <c r="P29" s="26">
        <v>1.1680907053512253</v>
      </c>
    </row>
    <row r="30" spans="1:16" x14ac:dyDescent="0.25">
      <c r="A30" s="9" t="s">
        <v>154</v>
      </c>
      <c r="B30" s="56">
        <v>17958783</v>
      </c>
      <c r="C30" s="56">
        <v>19728561</v>
      </c>
      <c r="D30" s="26">
        <v>9.8546655416461135</v>
      </c>
      <c r="E30" s="26">
        <v>0.81756693516168066</v>
      </c>
      <c r="L30" s="9" t="s">
        <v>161</v>
      </c>
      <c r="M30" s="56">
        <v>13048718</v>
      </c>
      <c r="N30" s="56">
        <v>19767725</v>
      </c>
      <c r="O30" s="26">
        <v>51.49170209671172</v>
      </c>
      <c r="P30" s="26">
        <v>1.0998965070789872</v>
      </c>
    </row>
    <row r="31" spans="1:16" x14ac:dyDescent="0.25">
      <c r="A31" s="9" t="s">
        <v>179</v>
      </c>
      <c r="B31" s="56">
        <v>68476</v>
      </c>
      <c r="C31" s="56">
        <v>19317769</v>
      </c>
      <c r="D31" s="26">
        <v>28111.006776096736</v>
      </c>
      <c r="E31" s="26">
        <v>0.80054339470026858</v>
      </c>
      <c r="L31" s="9" t="s">
        <v>168</v>
      </c>
      <c r="M31" s="56">
        <v>13710313</v>
      </c>
      <c r="N31" s="56">
        <v>19602809</v>
      </c>
      <c r="O31" s="26">
        <v>42.978566572477234</v>
      </c>
      <c r="P31" s="26">
        <v>1.0907204115818352</v>
      </c>
    </row>
    <row r="32" spans="1:16" x14ac:dyDescent="0.25">
      <c r="A32" s="9" t="s">
        <v>176</v>
      </c>
      <c r="B32" s="56">
        <v>19067912</v>
      </c>
      <c r="C32" s="56">
        <v>19127615</v>
      </c>
      <c r="D32" s="26">
        <v>0.31310717188122794</v>
      </c>
      <c r="E32" s="26">
        <v>0.79266326482213212</v>
      </c>
      <c r="L32" s="9" t="s">
        <v>222</v>
      </c>
      <c r="M32" s="56">
        <v>10832652</v>
      </c>
      <c r="N32" s="56">
        <v>15852666</v>
      </c>
      <c r="O32" s="26">
        <v>46.341505293440605</v>
      </c>
      <c r="P32" s="26">
        <v>0.88205860620227261</v>
      </c>
    </row>
    <row r="33" spans="1:16" x14ac:dyDescent="0.25">
      <c r="A33" s="9" t="s">
        <v>170</v>
      </c>
      <c r="B33" s="56">
        <v>27290903</v>
      </c>
      <c r="C33" s="56">
        <v>17788759</v>
      </c>
      <c r="D33" s="26">
        <v>-34.817990449051834</v>
      </c>
      <c r="E33" s="26">
        <v>0.73718002929660009</v>
      </c>
      <c r="L33" s="9" t="s">
        <v>211</v>
      </c>
      <c r="M33" s="56">
        <v>18249231</v>
      </c>
      <c r="N33" s="56">
        <v>15052241</v>
      </c>
      <c r="O33" s="26">
        <v>-17.518491601098148</v>
      </c>
      <c r="P33" s="26">
        <v>0.83752213770735484</v>
      </c>
    </row>
    <row r="34" spans="1:16" x14ac:dyDescent="0.25">
      <c r="A34" s="9" t="s">
        <v>206</v>
      </c>
      <c r="B34" s="56">
        <v>4024322</v>
      </c>
      <c r="C34" s="56">
        <v>15309458</v>
      </c>
      <c r="D34" s="26">
        <v>280.42328620821092</v>
      </c>
      <c r="E34" s="26">
        <v>0.6344358646353615</v>
      </c>
      <c r="L34" s="9" t="s">
        <v>182</v>
      </c>
      <c r="M34" s="56">
        <v>20278738</v>
      </c>
      <c r="N34" s="56">
        <v>14169746</v>
      </c>
      <c r="O34" s="26">
        <v>-30.125109363314422</v>
      </c>
      <c r="P34" s="26">
        <v>0.78841921018207461</v>
      </c>
    </row>
    <row r="35" spans="1:16" x14ac:dyDescent="0.25">
      <c r="A35" s="9" t="s">
        <v>164</v>
      </c>
      <c r="B35" s="56">
        <v>2330778</v>
      </c>
      <c r="C35" s="56">
        <v>14800196</v>
      </c>
      <c r="D35" s="26">
        <v>534.98951852128346</v>
      </c>
      <c r="E35" s="26">
        <v>0.61333165067194539</v>
      </c>
      <c r="L35" s="9" t="s">
        <v>169</v>
      </c>
      <c r="M35" s="56">
        <v>9557022</v>
      </c>
      <c r="N35" s="56">
        <v>14147293</v>
      </c>
      <c r="O35" s="26">
        <v>48.030348784380749</v>
      </c>
      <c r="P35" s="26">
        <v>0.78716990221803507</v>
      </c>
    </row>
    <row r="36" spans="1:16" x14ac:dyDescent="0.25">
      <c r="A36" s="9" t="s">
        <v>158</v>
      </c>
      <c r="B36" s="56">
        <v>15944576</v>
      </c>
      <c r="C36" s="56">
        <v>14769703</v>
      </c>
      <c r="D36" s="26">
        <v>-7.368480667030596</v>
      </c>
      <c r="E36" s="26">
        <v>0.61206799699979542</v>
      </c>
      <c r="L36" s="9" t="s">
        <v>156</v>
      </c>
      <c r="M36" s="56">
        <v>14826070</v>
      </c>
      <c r="N36" s="56">
        <v>13315068</v>
      </c>
      <c r="O36" s="26">
        <v>-10.191520746900565</v>
      </c>
      <c r="P36" s="26">
        <v>0.74086404908603265</v>
      </c>
    </row>
    <row r="37" spans="1:16" x14ac:dyDescent="0.25">
      <c r="A37" s="9" t="s">
        <v>161</v>
      </c>
      <c r="B37" s="56">
        <v>14071257</v>
      </c>
      <c r="C37" s="56">
        <v>11937318</v>
      </c>
      <c r="D37" s="26">
        <v>-15.165233639041631</v>
      </c>
      <c r="E37" s="26">
        <v>0.49469175634808654</v>
      </c>
      <c r="L37" s="9" t="s">
        <v>176</v>
      </c>
      <c r="M37" s="56">
        <v>9803966</v>
      </c>
      <c r="N37" s="56">
        <v>12022515</v>
      </c>
      <c r="O37" s="26">
        <v>22.629097244931302</v>
      </c>
      <c r="P37" s="26">
        <v>0.66894507358862643</v>
      </c>
    </row>
    <row r="38" spans="1:16" x14ac:dyDescent="0.25">
      <c r="A38" s="9" t="s">
        <v>205</v>
      </c>
      <c r="B38" s="56">
        <v>13173735</v>
      </c>
      <c r="C38" s="56">
        <v>10756282</v>
      </c>
      <c r="D38" s="26">
        <v>-18.350551305305601</v>
      </c>
      <c r="E38" s="26">
        <v>0.44574870455451626</v>
      </c>
      <c r="L38" s="9" t="s">
        <v>275</v>
      </c>
      <c r="M38" s="56">
        <v>8839372</v>
      </c>
      <c r="N38" s="56">
        <v>11116623</v>
      </c>
      <c r="O38" s="26">
        <v>25.762588111463131</v>
      </c>
      <c r="P38" s="26">
        <v>0.6185403129704572</v>
      </c>
    </row>
    <row r="39" spans="1:16" x14ac:dyDescent="0.25">
      <c r="A39" s="9" t="s">
        <v>178</v>
      </c>
      <c r="B39" s="56">
        <v>9254097</v>
      </c>
      <c r="C39" s="56">
        <v>10298405</v>
      </c>
      <c r="D39" s="26">
        <v>11.284817956846567</v>
      </c>
      <c r="E39" s="26">
        <v>0.42677392501681832</v>
      </c>
      <c r="L39" s="9" t="s">
        <v>197</v>
      </c>
      <c r="M39" s="56">
        <v>10419699</v>
      </c>
      <c r="N39" s="56">
        <v>9994656</v>
      </c>
      <c r="O39" s="26">
        <v>-4.0792253211920979</v>
      </c>
      <c r="P39" s="26">
        <v>0.55611291758945658</v>
      </c>
    </row>
    <row r="40" spans="1:16" x14ac:dyDescent="0.25">
      <c r="A40" s="9" t="s">
        <v>231</v>
      </c>
      <c r="B40" s="56">
        <v>14997429</v>
      </c>
      <c r="C40" s="56">
        <v>10008169</v>
      </c>
      <c r="D40" s="26">
        <v>-33.267435371756051</v>
      </c>
      <c r="E40" s="26">
        <v>0.41474631910103038</v>
      </c>
      <c r="L40" s="9" t="s">
        <v>174</v>
      </c>
      <c r="M40" s="56">
        <v>9277404</v>
      </c>
      <c r="N40" s="56">
        <v>9424848</v>
      </c>
      <c r="O40" s="26">
        <v>1.5892807944981087</v>
      </c>
      <c r="P40" s="26">
        <v>0.52440821566216533</v>
      </c>
    </row>
    <row r="41" spans="1:16" x14ac:dyDescent="0.25">
      <c r="A41" s="9" t="s">
        <v>189</v>
      </c>
      <c r="B41" s="56">
        <v>15242286</v>
      </c>
      <c r="C41" s="56">
        <v>8857795</v>
      </c>
      <c r="D41" s="26">
        <v>-41.886702558920618</v>
      </c>
      <c r="E41" s="26">
        <v>0.36707392447125053</v>
      </c>
      <c r="L41" s="9" t="s">
        <v>192</v>
      </c>
      <c r="M41" s="56">
        <v>12911794</v>
      </c>
      <c r="N41" s="56">
        <v>9356727</v>
      </c>
      <c r="O41" s="26">
        <v>-27.533486051589733</v>
      </c>
      <c r="P41" s="26">
        <v>0.52061789330798813</v>
      </c>
    </row>
    <row r="42" spans="1:16" x14ac:dyDescent="0.25">
      <c r="A42" s="9" t="s">
        <v>155</v>
      </c>
      <c r="B42" s="56">
        <v>5858226</v>
      </c>
      <c r="C42" s="56">
        <v>7958940</v>
      </c>
      <c r="D42" s="26">
        <v>35.859217449104904</v>
      </c>
      <c r="E42" s="26">
        <v>0.32982467311912445</v>
      </c>
      <c r="L42" s="9" t="s">
        <v>175</v>
      </c>
      <c r="M42" s="56">
        <v>5545353</v>
      </c>
      <c r="N42" s="56">
        <v>9190502</v>
      </c>
      <c r="O42" s="26">
        <v>65.733398757482178</v>
      </c>
      <c r="P42" s="26">
        <v>0.51136896370737894</v>
      </c>
    </row>
    <row r="43" spans="1:16" x14ac:dyDescent="0.25">
      <c r="A43" s="9" t="s">
        <v>185</v>
      </c>
      <c r="B43" s="56">
        <v>8094215</v>
      </c>
      <c r="C43" s="56">
        <v>7898243</v>
      </c>
      <c r="D43" s="26">
        <v>-2.4211365771727174</v>
      </c>
      <c r="E43" s="26">
        <v>0.32730934215993746</v>
      </c>
      <c r="L43" s="9" t="s">
        <v>180</v>
      </c>
      <c r="M43" s="56">
        <v>11584413</v>
      </c>
      <c r="N43" s="56">
        <v>9136514</v>
      </c>
      <c r="O43" s="26">
        <v>-21.13097141823242</v>
      </c>
      <c r="P43" s="26">
        <v>0.50836501597823036</v>
      </c>
    </row>
    <row r="44" spans="1:16" x14ac:dyDescent="0.25">
      <c r="A44" s="9" t="s">
        <v>174</v>
      </c>
      <c r="B44" s="56">
        <v>7914960</v>
      </c>
      <c r="C44" s="56">
        <v>5678278</v>
      </c>
      <c r="D44" s="26">
        <v>-28.258917290801222</v>
      </c>
      <c r="E44" s="26">
        <v>0.23531226334530925</v>
      </c>
      <c r="L44" s="9" t="s">
        <v>163</v>
      </c>
      <c r="M44" s="56">
        <v>9253427</v>
      </c>
      <c r="N44" s="56">
        <v>8709521</v>
      </c>
      <c r="O44" s="26">
        <v>-5.8778871870929521</v>
      </c>
      <c r="P44" s="26">
        <v>0.48460668722531736</v>
      </c>
    </row>
    <row r="45" spans="1:16" x14ac:dyDescent="0.25">
      <c r="A45" s="9" t="s">
        <v>201</v>
      </c>
      <c r="B45" s="56">
        <v>8261537</v>
      </c>
      <c r="C45" s="56">
        <v>5027083</v>
      </c>
      <c r="D45" s="26">
        <v>-39.150753667265548</v>
      </c>
      <c r="E45" s="26">
        <v>0.20832623530491592</v>
      </c>
      <c r="L45" s="9" t="s">
        <v>162</v>
      </c>
      <c r="M45" s="56">
        <v>9148540</v>
      </c>
      <c r="N45" s="56">
        <v>7751842</v>
      </c>
      <c r="O45" s="26">
        <v>-15.266895045548253</v>
      </c>
      <c r="P45" s="26">
        <v>0.43132044477693765</v>
      </c>
    </row>
    <row r="46" spans="1:16" x14ac:dyDescent="0.25">
      <c r="A46" s="9" t="s">
        <v>175</v>
      </c>
      <c r="B46" s="56">
        <v>4500109</v>
      </c>
      <c r="C46" s="56">
        <v>3971874</v>
      </c>
      <c r="D46" s="26">
        <v>-11.73827122854135</v>
      </c>
      <c r="E46" s="26">
        <v>0.16459755240275076</v>
      </c>
      <c r="L46" s="9" t="s">
        <v>234</v>
      </c>
      <c r="M46" s="56">
        <v>23467254</v>
      </c>
      <c r="N46" s="56">
        <v>7550825</v>
      </c>
      <c r="O46" s="26">
        <v>-67.823994234689749</v>
      </c>
      <c r="P46" s="26">
        <v>0.42013565258848418</v>
      </c>
    </row>
    <row r="47" spans="1:16" x14ac:dyDescent="0.25">
      <c r="A47" s="9" t="s">
        <v>162</v>
      </c>
      <c r="B47" s="56">
        <v>7779932</v>
      </c>
      <c r="C47" s="56">
        <v>3898406</v>
      </c>
      <c r="D47" s="26">
        <v>-49.891515761320285</v>
      </c>
      <c r="E47" s="26">
        <v>0.1615529812557493</v>
      </c>
      <c r="L47" s="9" t="s">
        <v>195</v>
      </c>
      <c r="M47" s="56">
        <v>5734578</v>
      </c>
      <c r="N47" s="56">
        <v>6904987</v>
      </c>
      <c r="O47" s="26">
        <v>20.40967966605389</v>
      </c>
      <c r="P47" s="26">
        <v>0.38420056342982384</v>
      </c>
    </row>
    <row r="48" spans="1:16" x14ac:dyDescent="0.25">
      <c r="A48" s="9" t="s">
        <v>199</v>
      </c>
      <c r="B48" s="56">
        <v>3344407</v>
      </c>
      <c r="C48" s="56">
        <v>3869106</v>
      </c>
      <c r="D48" s="26">
        <v>15.688850071178535</v>
      </c>
      <c r="E48" s="26">
        <v>0.16033876643287209</v>
      </c>
      <c r="L48" s="9" t="s">
        <v>204</v>
      </c>
      <c r="M48" s="56">
        <v>18520915</v>
      </c>
      <c r="N48" s="56">
        <v>6723055</v>
      </c>
      <c r="O48" s="26">
        <v>-63.70020055704591</v>
      </c>
      <c r="P48" s="26">
        <v>0.37407768022875265</v>
      </c>
    </row>
    <row r="49" spans="1:16" x14ac:dyDescent="0.25">
      <c r="A49" s="9" t="s">
        <v>195</v>
      </c>
      <c r="B49" s="56">
        <v>3511477</v>
      </c>
      <c r="C49" s="56">
        <v>3234072</v>
      </c>
      <c r="D49" s="26">
        <v>-7.8999520714502722</v>
      </c>
      <c r="E49" s="26">
        <v>0.13402246282089236</v>
      </c>
      <c r="L49" s="9" t="s">
        <v>154</v>
      </c>
      <c r="M49" s="56">
        <v>4123798</v>
      </c>
      <c r="N49" s="56">
        <v>6586205</v>
      </c>
      <c r="O49" s="26">
        <v>59.712114899905373</v>
      </c>
      <c r="P49" s="26">
        <v>0.36646320577639363</v>
      </c>
    </row>
    <row r="50" spans="1:16" x14ac:dyDescent="0.25">
      <c r="A50" s="9" t="s">
        <v>171</v>
      </c>
      <c r="B50" s="56">
        <v>3506780</v>
      </c>
      <c r="C50" s="56">
        <v>3006976</v>
      </c>
      <c r="D50" s="26">
        <v>-14.252505147172045</v>
      </c>
      <c r="E50" s="26">
        <v>0.12461142768723626</v>
      </c>
      <c r="L50" s="9" t="s">
        <v>181</v>
      </c>
      <c r="M50" s="56">
        <v>6080514</v>
      </c>
      <c r="N50" s="56">
        <v>6475919</v>
      </c>
      <c r="O50" s="26">
        <v>6.5028219653798942</v>
      </c>
      <c r="P50" s="26">
        <v>0.3603267795472897</v>
      </c>
    </row>
    <row r="51" spans="1:16" x14ac:dyDescent="0.25">
      <c r="A51" s="9" t="s">
        <v>229</v>
      </c>
      <c r="B51" s="56">
        <v>411247</v>
      </c>
      <c r="C51" s="56">
        <v>2932687</v>
      </c>
      <c r="D51" s="26">
        <v>613.12058203464096</v>
      </c>
      <c r="E51" s="26">
        <v>0.12153283366072688</v>
      </c>
      <c r="L51" s="9" t="s">
        <v>173</v>
      </c>
      <c r="M51" s="56">
        <v>6803393</v>
      </c>
      <c r="N51" s="56">
        <v>5756445</v>
      </c>
      <c r="O51" s="26">
        <v>-15.388615651043537</v>
      </c>
      <c r="P51" s="26">
        <v>0.32029450777427854</v>
      </c>
    </row>
    <row r="52" spans="1:16" x14ac:dyDescent="0.25">
      <c r="A52" s="9" t="s">
        <v>186</v>
      </c>
      <c r="B52" s="56">
        <v>2826605</v>
      </c>
      <c r="C52" s="56">
        <v>2922991</v>
      </c>
      <c r="D52" s="26">
        <v>3.4099564672106766</v>
      </c>
      <c r="E52" s="26">
        <v>0.12113102386814609</v>
      </c>
      <c r="L52" s="9" t="s">
        <v>186</v>
      </c>
      <c r="M52" s="56">
        <v>5741560</v>
      </c>
      <c r="N52" s="56">
        <v>5488769</v>
      </c>
      <c r="O52" s="26">
        <v>-4.4028278028967662</v>
      </c>
      <c r="P52" s="26">
        <v>0.30540074041213267</v>
      </c>
    </row>
    <row r="53" spans="1:16" x14ac:dyDescent="0.25">
      <c r="A53" s="9" t="s">
        <v>209</v>
      </c>
      <c r="B53" s="56">
        <v>1876036</v>
      </c>
      <c r="C53" s="56">
        <v>1564843</v>
      </c>
      <c r="D53" s="26">
        <v>-16.58779469050701</v>
      </c>
      <c r="E53" s="26">
        <v>6.4848312835346172E-2</v>
      </c>
      <c r="L53" s="9" t="s">
        <v>177</v>
      </c>
      <c r="M53" s="56">
        <v>5605370</v>
      </c>
      <c r="N53" s="56">
        <v>5186975</v>
      </c>
      <c r="O53" s="26">
        <v>-7.4641816686498856</v>
      </c>
      <c r="P53" s="26">
        <v>0.28860861251388459</v>
      </c>
    </row>
    <row r="54" spans="1:16" x14ac:dyDescent="0.25">
      <c r="A54" s="9" t="s">
        <v>192</v>
      </c>
      <c r="B54" s="56">
        <v>1128817</v>
      </c>
      <c r="C54" s="56">
        <v>1326759</v>
      </c>
      <c r="D54" s="26">
        <v>17.535348953816253</v>
      </c>
      <c r="E54" s="26">
        <v>5.4981926422721671E-2</v>
      </c>
      <c r="L54" s="9" t="s">
        <v>196</v>
      </c>
      <c r="M54" s="56">
        <v>4560402</v>
      </c>
      <c r="N54" s="56">
        <v>4936889</v>
      </c>
      <c r="O54" s="26">
        <v>8.255566066324846</v>
      </c>
      <c r="P54" s="26">
        <v>0.27469357080476753</v>
      </c>
    </row>
    <row r="55" spans="1:16" x14ac:dyDescent="0.25">
      <c r="A55" s="9" t="s">
        <v>167</v>
      </c>
      <c r="B55" s="56">
        <v>2018064</v>
      </c>
      <c r="C55" s="56">
        <v>1302785</v>
      </c>
      <c r="D55" s="26">
        <v>-35.443821405069414</v>
      </c>
      <c r="E55" s="26">
        <v>5.3988425188467123E-2</v>
      </c>
      <c r="L55" s="9" t="s">
        <v>239</v>
      </c>
      <c r="M55" s="56">
        <v>4427681</v>
      </c>
      <c r="N55" s="56">
        <v>4920971</v>
      </c>
      <c r="O55" s="26">
        <v>11.141046520740773</v>
      </c>
      <c r="P55" s="26">
        <v>0.27380787694775149</v>
      </c>
    </row>
    <row r="56" spans="1:16" x14ac:dyDescent="0.25">
      <c r="A56" s="9" t="s">
        <v>182</v>
      </c>
      <c r="B56" s="56">
        <v>3202488</v>
      </c>
      <c r="C56" s="56">
        <v>1299634</v>
      </c>
      <c r="D56" s="26">
        <v>-59.417990012765074</v>
      </c>
      <c r="E56" s="26">
        <v>5.3857845294034146E-2</v>
      </c>
      <c r="L56" s="9" t="s">
        <v>224</v>
      </c>
      <c r="M56" s="56">
        <v>4120763</v>
      </c>
      <c r="N56" s="56">
        <v>4715721</v>
      </c>
      <c r="O56" s="26">
        <v>14.438054311786445</v>
      </c>
      <c r="P56" s="26">
        <v>0.26238755629487098</v>
      </c>
    </row>
    <row r="57" spans="1:16" x14ac:dyDescent="0.25">
      <c r="A57" s="9" t="s">
        <v>177</v>
      </c>
      <c r="B57" s="56">
        <v>4008948</v>
      </c>
      <c r="C57" s="56">
        <v>1218550</v>
      </c>
      <c r="D57" s="26">
        <v>-69.604245303256619</v>
      </c>
      <c r="E57" s="26">
        <v>5.0497661174642487E-2</v>
      </c>
      <c r="L57" s="9" t="s">
        <v>223</v>
      </c>
      <c r="M57" s="56">
        <v>2981556</v>
      </c>
      <c r="N57" s="56">
        <v>4646483</v>
      </c>
      <c r="O57" s="26">
        <v>55.840876374617807</v>
      </c>
      <c r="P57" s="26">
        <v>0.2585350829142905</v>
      </c>
    </row>
    <row r="58" spans="1:16" x14ac:dyDescent="0.25">
      <c r="A58" s="9" t="s">
        <v>219</v>
      </c>
      <c r="B58" s="56">
        <v>2780717</v>
      </c>
      <c r="C58" s="56">
        <v>1195272</v>
      </c>
      <c r="D58" s="26">
        <v>-57.015690557507291</v>
      </c>
      <c r="E58" s="26">
        <v>4.9533002722528634E-2</v>
      </c>
      <c r="L58" s="9" t="s">
        <v>183</v>
      </c>
      <c r="M58" s="56">
        <v>4191207</v>
      </c>
      <c r="N58" s="56">
        <v>4489087</v>
      </c>
      <c r="O58" s="26">
        <v>7.1072605099199393</v>
      </c>
      <c r="P58" s="26">
        <v>0.24977740793509065</v>
      </c>
    </row>
    <row r="59" spans="1:16" x14ac:dyDescent="0.25">
      <c r="A59" s="9" t="s">
        <v>183</v>
      </c>
      <c r="B59" s="56">
        <v>1902800</v>
      </c>
      <c r="C59" s="56">
        <v>1106569</v>
      </c>
      <c r="D59" s="26">
        <v>-41.845228084927477</v>
      </c>
      <c r="E59" s="26">
        <v>4.5857081308409958E-2</v>
      </c>
      <c r="L59" s="9" t="s">
        <v>254</v>
      </c>
      <c r="M59" s="56">
        <v>4155086</v>
      </c>
      <c r="N59" s="56">
        <v>3618235</v>
      </c>
      <c r="O59" s="26">
        <v>-12.920334260229509</v>
      </c>
      <c r="P59" s="26">
        <v>0.20132230887929384</v>
      </c>
    </row>
    <row r="60" spans="1:16" x14ac:dyDescent="0.25">
      <c r="A60" s="9" t="s">
        <v>190</v>
      </c>
      <c r="B60" s="56">
        <v>1617089</v>
      </c>
      <c r="C60" s="56">
        <v>952699</v>
      </c>
      <c r="D60" s="26">
        <v>-41.08555558784952</v>
      </c>
      <c r="E60" s="26">
        <v>3.9480588653252408E-2</v>
      </c>
      <c r="L60" s="9" t="s">
        <v>178</v>
      </c>
      <c r="M60" s="56">
        <v>5826835</v>
      </c>
      <c r="N60" s="56">
        <v>3434557</v>
      </c>
      <c r="O60" s="26">
        <v>-41.056216625320609</v>
      </c>
      <c r="P60" s="26">
        <v>0.19110227644626201</v>
      </c>
    </row>
    <row r="61" spans="1:16" x14ac:dyDescent="0.25">
      <c r="A61" s="9" t="s">
        <v>197</v>
      </c>
      <c r="B61" s="56">
        <v>708215</v>
      </c>
      <c r="C61" s="56">
        <v>856747</v>
      </c>
      <c r="D61" s="26">
        <v>20.972727208545436</v>
      </c>
      <c r="E61" s="26">
        <v>3.5504263032613698E-2</v>
      </c>
      <c r="L61" s="9" t="s">
        <v>210</v>
      </c>
      <c r="M61" s="56">
        <v>2729525</v>
      </c>
      <c r="N61" s="56">
        <v>3331851</v>
      </c>
      <c r="O61" s="26">
        <v>22.067062950513375</v>
      </c>
      <c r="P61" s="26">
        <v>0.18538760919668959</v>
      </c>
    </row>
    <row r="62" spans="1:16" x14ac:dyDescent="0.25">
      <c r="A62" s="9" t="s">
        <v>211</v>
      </c>
      <c r="B62" s="56">
        <v>1147077</v>
      </c>
      <c r="C62" s="56">
        <v>769035</v>
      </c>
      <c r="D62" s="26">
        <v>-32.956985450845934</v>
      </c>
      <c r="E62" s="26">
        <v>3.1869409430422373E-2</v>
      </c>
      <c r="L62" s="9" t="s">
        <v>209</v>
      </c>
      <c r="M62" s="56">
        <v>1099241</v>
      </c>
      <c r="N62" s="56">
        <v>3237341</v>
      </c>
      <c r="O62" s="26">
        <v>194.5069370592982</v>
      </c>
      <c r="P62" s="26">
        <v>0.18012897579886383</v>
      </c>
    </row>
    <row r="63" spans="1:16" x14ac:dyDescent="0.25">
      <c r="A63" s="9" t="s">
        <v>234</v>
      </c>
      <c r="B63" s="56">
        <v>3745178</v>
      </c>
      <c r="C63" s="56">
        <v>748721</v>
      </c>
      <c r="D63" s="26">
        <v>-80.008400134786655</v>
      </c>
      <c r="E63" s="26">
        <v>3.1027581447080135E-2</v>
      </c>
      <c r="L63" s="9" t="s">
        <v>188</v>
      </c>
      <c r="M63" s="56">
        <v>4569584</v>
      </c>
      <c r="N63" s="56">
        <v>2681704</v>
      </c>
      <c r="O63" s="26">
        <v>-41.314045217245152</v>
      </c>
      <c r="P63" s="26">
        <v>0.14921276285560164</v>
      </c>
    </row>
    <row r="64" spans="1:16" x14ac:dyDescent="0.25">
      <c r="A64" s="9" t="s">
        <v>156</v>
      </c>
      <c r="B64" s="56">
        <v>734704</v>
      </c>
      <c r="C64" s="56">
        <v>700128</v>
      </c>
      <c r="D64" s="26">
        <v>-4.7061129379995208</v>
      </c>
      <c r="E64" s="26">
        <v>2.9013849676156164E-2</v>
      </c>
      <c r="L64" s="9" t="s">
        <v>206</v>
      </c>
      <c r="M64" s="56">
        <v>2105749</v>
      </c>
      <c r="N64" s="56">
        <v>2549123</v>
      </c>
      <c r="O64" s="26">
        <v>21.055405938694506</v>
      </c>
      <c r="P64" s="26">
        <v>0.14183581994461725</v>
      </c>
    </row>
    <row r="65" spans="1:16" x14ac:dyDescent="0.25">
      <c r="A65" s="9" t="s">
        <v>169</v>
      </c>
      <c r="B65" s="56">
        <v>449485</v>
      </c>
      <c r="C65" s="56">
        <v>596805</v>
      </c>
      <c r="D65" s="26">
        <v>32.775287273212683</v>
      </c>
      <c r="E65" s="26">
        <v>2.4732064073967018E-2</v>
      </c>
      <c r="L65" s="9" t="s">
        <v>179</v>
      </c>
      <c r="M65" s="56">
        <v>3124916</v>
      </c>
      <c r="N65" s="56">
        <v>2519008</v>
      </c>
      <c r="O65" s="26">
        <v>-19.389577191834917</v>
      </c>
      <c r="P65" s="26">
        <v>0.14016019043688765</v>
      </c>
    </row>
    <row r="66" spans="1:16" x14ac:dyDescent="0.25">
      <c r="A66" s="9" t="s">
        <v>173</v>
      </c>
      <c r="B66" s="56">
        <v>47061</v>
      </c>
      <c r="C66" s="56">
        <v>496862</v>
      </c>
      <c r="D66" s="26">
        <v>955.78292003994829</v>
      </c>
      <c r="E66" s="26">
        <v>2.0590348304587596E-2</v>
      </c>
      <c r="L66" s="9" t="s">
        <v>199</v>
      </c>
      <c r="M66" s="56">
        <v>2060717</v>
      </c>
      <c r="N66" s="56">
        <v>2325831</v>
      </c>
      <c r="O66" s="26">
        <v>12.865133834485761</v>
      </c>
      <c r="P66" s="26">
        <v>0.12941162389480973</v>
      </c>
    </row>
    <row r="67" spans="1:16" x14ac:dyDescent="0.25">
      <c r="A67" s="9" t="s">
        <v>200</v>
      </c>
      <c r="B67" s="56">
        <v>2759254</v>
      </c>
      <c r="C67" s="56">
        <v>477916</v>
      </c>
      <c r="D67" s="26">
        <v>-82.679521348886325</v>
      </c>
      <c r="E67" s="26">
        <v>1.980521130683225E-2</v>
      </c>
      <c r="L67" s="9" t="s">
        <v>185</v>
      </c>
      <c r="M67" s="56">
        <v>3639731</v>
      </c>
      <c r="N67" s="56">
        <v>2209749</v>
      </c>
      <c r="O67" s="26">
        <v>-39.28812321569918</v>
      </c>
      <c r="P67" s="26">
        <v>0.12295270227713531</v>
      </c>
    </row>
    <row r="68" spans="1:16" x14ac:dyDescent="0.25">
      <c r="A68" s="9" t="s">
        <v>253</v>
      </c>
      <c r="B68" s="56">
        <v>194917</v>
      </c>
      <c r="C68" s="56">
        <v>328802</v>
      </c>
      <c r="D68" s="26">
        <v>68.688210879502577</v>
      </c>
      <c r="E68" s="26">
        <v>1.3625810996302818E-2</v>
      </c>
      <c r="L68" s="9" t="s">
        <v>202</v>
      </c>
      <c r="M68" s="56">
        <v>1645526</v>
      </c>
      <c r="N68" s="56">
        <v>2177682</v>
      </c>
      <c r="O68" s="26">
        <v>32.339568016549123</v>
      </c>
      <c r="P68" s="26">
        <v>0.12116846148602244</v>
      </c>
    </row>
    <row r="69" spans="1:16" x14ac:dyDescent="0.25">
      <c r="A69" s="9" t="s">
        <v>283</v>
      </c>
      <c r="B69" s="56">
        <v>0</v>
      </c>
      <c r="C69" s="56">
        <v>289841</v>
      </c>
      <c r="D69" s="26" t="e">
        <v>#DIV/0!</v>
      </c>
      <c r="E69" s="26">
        <v>1.2011236808107629E-2</v>
      </c>
      <c r="L69" s="9" t="s">
        <v>189</v>
      </c>
      <c r="M69" s="56">
        <v>1900949</v>
      </c>
      <c r="N69" s="56">
        <v>2095088</v>
      </c>
      <c r="O69" s="26">
        <v>10.21274110983515</v>
      </c>
      <c r="P69" s="26">
        <v>0.11657284655786648</v>
      </c>
    </row>
    <row r="70" spans="1:16" x14ac:dyDescent="0.25">
      <c r="A70" s="9" t="s">
        <v>223</v>
      </c>
      <c r="B70" s="56">
        <v>319178</v>
      </c>
      <c r="C70" s="56">
        <v>288307</v>
      </c>
      <c r="D70" s="26">
        <v>-9.6720325335706008</v>
      </c>
      <c r="E70" s="26">
        <v>1.1947666653217063E-2</v>
      </c>
      <c r="L70" s="9" t="s">
        <v>167</v>
      </c>
      <c r="M70" s="56">
        <v>2004432</v>
      </c>
      <c r="N70" s="56">
        <v>2025847</v>
      </c>
      <c r="O70" s="26">
        <v>1.0683824644587503</v>
      </c>
      <c r="P70" s="26">
        <v>0.11272020625420703</v>
      </c>
    </row>
    <row r="71" spans="1:16" x14ac:dyDescent="0.25">
      <c r="A71" s="9" t="s">
        <v>207</v>
      </c>
      <c r="B71" s="56">
        <v>631854</v>
      </c>
      <c r="C71" s="56">
        <v>256273</v>
      </c>
      <c r="D71" s="26">
        <v>-59.441105065410682</v>
      </c>
      <c r="E71" s="26">
        <v>1.0620152740723936E-2</v>
      </c>
      <c r="L71" s="9" t="s">
        <v>229</v>
      </c>
      <c r="M71" s="56">
        <v>3393393</v>
      </c>
      <c r="N71" s="56">
        <v>1990633</v>
      </c>
      <c r="O71" s="26">
        <v>-41.337976473694617</v>
      </c>
      <c r="P71" s="26">
        <v>0.11076086315325438</v>
      </c>
    </row>
    <row r="72" spans="1:16" x14ac:dyDescent="0.25">
      <c r="A72" s="9" t="s">
        <v>196</v>
      </c>
      <c r="B72" s="56">
        <v>330600</v>
      </c>
      <c r="C72" s="56">
        <v>215361</v>
      </c>
      <c r="D72" s="26">
        <v>-34.857531760435563</v>
      </c>
      <c r="E72" s="26">
        <v>8.9247275928211241E-3</v>
      </c>
      <c r="L72" s="9" t="s">
        <v>227</v>
      </c>
      <c r="M72" s="56">
        <v>568902</v>
      </c>
      <c r="N72" s="56">
        <v>1987719</v>
      </c>
      <c r="O72" s="26">
        <v>249.39567799023382</v>
      </c>
      <c r="P72" s="26">
        <v>0.11059872520254796</v>
      </c>
    </row>
    <row r="73" spans="1:16" x14ac:dyDescent="0.25">
      <c r="A73" s="9" t="s">
        <v>218</v>
      </c>
      <c r="B73" s="56">
        <v>169103</v>
      </c>
      <c r="C73" s="56">
        <v>206596</v>
      </c>
      <c r="D73" s="26">
        <v>22.171694174556336</v>
      </c>
      <c r="E73" s="26">
        <v>8.5614991654314049E-3</v>
      </c>
      <c r="L73" s="9" t="s">
        <v>193</v>
      </c>
      <c r="M73" s="56">
        <v>4075972</v>
      </c>
      <c r="N73" s="56">
        <v>1936232</v>
      </c>
      <c r="O73" s="26">
        <v>-52.496435206129973</v>
      </c>
      <c r="P73" s="26">
        <v>0.1077339356802344</v>
      </c>
    </row>
    <row r="74" spans="1:16" x14ac:dyDescent="0.25">
      <c r="A74" s="9" t="s">
        <v>222</v>
      </c>
      <c r="B74" s="56">
        <v>91276</v>
      </c>
      <c r="C74" s="56">
        <v>183836</v>
      </c>
      <c r="D74" s="26">
        <v>101.40672246811869</v>
      </c>
      <c r="E74" s="26">
        <v>7.6183070368073336E-3</v>
      </c>
      <c r="L74" s="9" t="s">
        <v>241</v>
      </c>
      <c r="M74" s="56">
        <v>1101605</v>
      </c>
      <c r="N74" s="56">
        <v>1716007</v>
      </c>
      <c r="O74" s="26">
        <v>55.773348886397571</v>
      </c>
      <c r="P74" s="26">
        <v>9.5480390658160788E-2</v>
      </c>
    </row>
    <row r="75" spans="1:16" x14ac:dyDescent="0.25">
      <c r="A75" s="9" t="s">
        <v>247</v>
      </c>
      <c r="B75" s="56">
        <v>1288262</v>
      </c>
      <c r="C75" s="56">
        <v>175981</v>
      </c>
      <c r="D75" s="26">
        <v>-86.339657616230241</v>
      </c>
      <c r="E75" s="26">
        <v>7.2927897182510021E-3</v>
      </c>
      <c r="L75" s="9" t="s">
        <v>200</v>
      </c>
      <c r="M75" s="56">
        <v>2505070</v>
      </c>
      <c r="N75" s="56">
        <v>1566872</v>
      </c>
      <c r="O75" s="26">
        <v>-37.451967410092337</v>
      </c>
      <c r="P75" s="26">
        <v>8.7182366197418606E-2</v>
      </c>
    </row>
    <row r="76" spans="1:16" x14ac:dyDescent="0.25">
      <c r="A76" s="9" t="s">
        <v>289</v>
      </c>
      <c r="B76" s="56">
        <v>2232894</v>
      </c>
      <c r="C76" s="56">
        <v>175271</v>
      </c>
      <c r="D76" s="26">
        <v>-92.150500650725022</v>
      </c>
      <c r="E76" s="26">
        <v>7.2633667652051721E-3</v>
      </c>
      <c r="L76" s="9" t="s">
        <v>218</v>
      </c>
      <c r="M76" s="56">
        <v>1268776</v>
      </c>
      <c r="N76" s="56">
        <v>1566414</v>
      </c>
      <c r="O76" s="26">
        <v>23.458671979923949</v>
      </c>
      <c r="P76" s="26">
        <v>8.7156882607362485E-2</v>
      </c>
    </row>
    <row r="77" spans="1:16" x14ac:dyDescent="0.25">
      <c r="A77" s="9" t="s">
        <v>268</v>
      </c>
      <c r="B77" s="56">
        <v>0</v>
      </c>
      <c r="C77" s="56">
        <v>142325</v>
      </c>
      <c r="D77" s="26" t="e">
        <v>#DIV/0!</v>
      </c>
      <c r="E77" s="26">
        <v>5.8980588623207845E-3</v>
      </c>
      <c r="L77" s="9" t="s">
        <v>172</v>
      </c>
      <c r="M77" s="56">
        <v>1640183</v>
      </c>
      <c r="N77" s="56">
        <v>1565337</v>
      </c>
      <c r="O77" s="26">
        <v>-4.5632712935080946</v>
      </c>
      <c r="P77" s="26">
        <v>8.7096957222012175E-2</v>
      </c>
    </row>
    <row r="78" spans="1:16" x14ac:dyDescent="0.25">
      <c r="A78" s="9" t="s">
        <v>281</v>
      </c>
      <c r="B78" s="56">
        <v>158133</v>
      </c>
      <c r="C78" s="56">
        <v>141139</v>
      </c>
      <c r="D78" s="26">
        <v>-10.746649971859128</v>
      </c>
      <c r="E78" s="26">
        <v>5.8489100985005668E-3</v>
      </c>
      <c r="L78" s="9" t="s">
        <v>232</v>
      </c>
      <c r="M78" s="56">
        <v>1413747</v>
      </c>
      <c r="N78" s="56">
        <v>1555650</v>
      </c>
      <c r="O78" s="26">
        <v>10.037368779562399</v>
      </c>
      <c r="P78" s="26">
        <v>8.6557962600017274E-2</v>
      </c>
    </row>
    <row r="79" spans="1:16" x14ac:dyDescent="0.25">
      <c r="A79" s="9" t="s">
        <v>228</v>
      </c>
      <c r="B79" s="56">
        <v>89574</v>
      </c>
      <c r="C79" s="56">
        <v>138447</v>
      </c>
      <c r="D79" s="26">
        <v>54.561591533257427</v>
      </c>
      <c r="E79" s="26">
        <v>5.7373515216000391E-3</v>
      </c>
      <c r="L79" s="9" t="s">
        <v>274</v>
      </c>
      <c r="M79" s="56">
        <v>626012</v>
      </c>
      <c r="N79" s="56">
        <v>1272760</v>
      </c>
      <c r="O79" s="26">
        <v>103.31239656747795</v>
      </c>
      <c r="P79" s="26">
        <v>7.0817672663386996E-2</v>
      </c>
    </row>
    <row r="80" spans="1:16" x14ac:dyDescent="0.25">
      <c r="A80" s="9" t="s">
        <v>221</v>
      </c>
      <c r="B80" s="56">
        <v>156873</v>
      </c>
      <c r="C80" s="56">
        <v>116975</v>
      </c>
      <c r="D80" s="26">
        <v>-25.433312297208559</v>
      </c>
      <c r="E80" s="26">
        <v>4.8475351162478395E-3</v>
      </c>
      <c r="L80" s="9" t="s">
        <v>207</v>
      </c>
      <c r="M80" s="56">
        <v>2201645</v>
      </c>
      <c r="N80" s="56">
        <v>1222930</v>
      </c>
      <c r="O80" s="26">
        <v>-44.453806131324534</v>
      </c>
      <c r="P80" s="26">
        <v>6.8045080321691334E-2</v>
      </c>
    </row>
    <row r="81" spans="1:16" x14ac:dyDescent="0.25">
      <c r="A81" s="9" t="s">
        <v>214</v>
      </c>
      <c r="B81" s="56">
        <v>677125</v>
      </c>
      <c r="C81" s="56">
        <v>113394</v>
      </c>
      <c r="D81" s="26">
        <v>-83.253609008676392</v>
      </c>
      <c r="E81" s="26">
        <v>4.6991356868716179E-3</v>
      </c>
      <c r="L81" s="9" t="s">
        <v>247</v>
      </c>
      <c r="M81" s="56">
        <v>945008</v>
      </c>
      <c r="N81" s="56">
        <v>1195470</v>
      </c>
      <c r="O81" s="26">
        <v>26.503690974044659</v>
      </c>
      <c r="P81" s="26">
        <v>6.6517177738850408E-2</v>
      </c>
    </row>
    <row r="82" spans="1:16" x14ac:dyDescent="0.25">
      <c r="A82" s="9" t="s">
        <v>270</v>
      </c>
      <c r="B82" s="56">
        <v>0</v>
      </c>
      <c r="C82" s="56">
        <v>100245</v>
      </c>
      <c r="D82" s="26" t="e">
        <v>#DIV/0!</v>
      </c>
      <c r="E82" s="26">
        <v>4.1542308846186336E-3</v>
      </c>
      <c r="L82" s="9" t="s">
        <v>276</v>
      </c>
      <c r="M82" s="56">
        <v>1960102</v>
      </c>
      <c r="N82" s="56">
        <v>1103296</v>
      </c>
      <c r="O82" s="26">
        <v>-43.712317012073868</v>
      </c>
      <c r="P82" s="26">
        <v>6.1388521778516156E-2</v>
      </c>
    </row>
    <row r="83" spans="1:16" x14ac:dyDescent="0.25">
      <c r="A83" s="9" t="s">
        <v>226</v>
      </c>
      <c r="B83" s="56">
        <v>15300</v>
      </c>
      <c r="C83" s="56">
        <v>84066</v>
      </c>
      <c r="D83" s="26">
        <v>449.45098039215679</v>
      </c>
      <c r="E83" s="26">
        <v>3.4837605221841495E-3</v>
      </c>
      <c r="L83" s="9" t="s">
        <v>170</v>
      </c>
      <c r="M83" s="56">
        <v>2038367</v>
      </c>
      <c r="N83" s="56">
        <v>1076965</v>
      </c>
      <c r="O83" s="26">
        <v>-47.165304383361786</v>
      </c>
      <c r="P83" s="26">
        <v>5.9923437914394369E-2</v>
      </c>
    </row>
    <row r="84" spans="1:16" x14ac:dyDescent="0.25">
      <c r="A84" s="9" t="s">
        <v>193</v>
      </c>
      <c r="B84" s="56">
        <v>104411</v>
      </c>
      <c r="C84" s="56">
        <v>66714</v>
      </c>
      <c r="D84" s="26">
        <v>-36.104433440920978</v>
      </c>
      <c r="E84" s="26">
        <v>2.7646801260556388E-3</v>
      </c>
      <c r="L84" s="9" t="s">
        <v>205</v>
      </c>
      <c r="M84" s="56">
        <v>305902</v>
      </c>
      <c r="N84" s="56">
        <v>1058049</v>
      </c>
      <c r="O84" s="26">
        <v>245.87841857849901</v>
      </c>
      <c r="P84" s="26">
        <v>5.8870932260460682E-2</v>
      </c>
    </row>
    <row r="85" spans="1:16" x14ac:dyDescent="0.25">
      <c r="A85" s="9" t="s">
        <v>202</v>
      </c>
      <c r="B85" s="56" t="s">
        <v>330</v>
      </c>
      <c r="C85" s="56">
        <v>61493</v>
      </c>
      <c r="D85" s="26" t="e">
        <v>#VALUE!</v>
      </c>
      <c r="E85" s="26">
        <v>2.5483178192214438E-3</v>
      </c>
      <c r="L85" s="9" t="s">
        <v>267</v>
      </c>
      <c r="M85" s="56">
        <v>1308491</v>
      </c>
      <c r="N85" s="56">
        <v>1027977</v>
      </c>
      <c r="O85" s="26">
        <v>-21.437977028500768</v>
      </c>
      <c r="P85" s="26">
        <v>5.7197695316863015E-2</v>
      </c>
    </row>
    <row r="86" spans="1:16" x14ac:dyDescent="0.25">
      <c r="A86" s="9" t="s">
        <v>280</v>
      </c>
      <c r="B86" s="56">
        <v>0</v>
      </c>
      <c r="C86" s="56">
        <v>57380</v>
      </c>
      <c r="D86" s="26" t="e">
        <v>#DIV/0!</v>
      </c>
      <c r="E86" s="26">
        <v>2.3778718954503186E-3</v>
      </c>
      <c r="L86" s="9" t="s">
        <v>190</v>
      </c>
      <c r="M86" s="56">
        <v>1140182</v>
      </c>
      <c r="N86" s="56">
        <v>902655</v>
      </c>
      <c r="O86" s="26">
        <v>-20.832375883850119</v>
      </c>
      <c r="P86" s="26">
        <v>5.0224650615960265E-2</v>
      </c>
    </row>
    <row r="87" spans="1:16" x14ac:dyDescent="0.25">
      <c r="A87" s="9" t="s">
        <v>246</v>
      </c>
      <c r="B87" s="56">
        <v>45376</v>
      </c>
      <c r="C87" s="56">
        <v>43439</v>
      </c>
      <c r="D87" s="26">
        <v>-4.2687764456981654</v>
      </c>
      <c r="E87" s="26">
        <v>1.8001459962786056E-3</v>
      </c>
      <c r="L87" s="9" t="s">
        <v>203</v>
      </c>
      <c r="M87" s="56">
        <v>1336243</v>
      </c>
      <c r="N87" s="56">
        <v>786100</v>
      </c>
      <c r="O87" s="26">
        <v>-41.170879847452902</v>
      </c>
      <c r="P87" s="26">
        <v>4.373941079283488E-2</v>
      </c>
    </row>
    <row r="88" spans="1:16" x14ac:dyDescent="0.25">
      <c r="A88" s="9" t="s">
        <v>208</v>
      </c>
      <c r="B88" s="56">
        <v>3156</v>
      </c>
      <c r="C88" s="56">
        <v>36095</v>
      </c>
      <c r="D88" s="26">
        <v>1043.6945500633715</v>
      </c>
      <c r="E88" s="26">
        <v>1.4958049157594851E-3</v>
      </c>
      <c r="L88" s="9" t="s">
        <v>242</v>
      </c>
      <c r="M88" s="56">
        <v>1043528</v>
      </c>
      <c r="N88" s="56">
        <v>777107</v>
      </c>
      <c r="O88" s="26">
        <v>-25.530795532079637</v>
      </c>
      <c r="P88" s="26">
        <v>4.3239031043108424E-2</v>
      </c>
    </row>
    <row r="89" spans="1:16" x14ac:dyDescent="0.25">
      <c r="A89" s="9" t="s">
        <v>337</v>
      </c>
      <c r="B89" s="56">
        <v>0</v>
      </c>
      <c r="C89" s="56">
        <v>33257</v>
      </c>
      <c r="D89" s="26" t="e">
        <v>#DIV/0!</v>
      </c>
      <c r="E89" s="26">
        <v>1.3781959851340406E-3</v>
      </c>
      <c r="L89" s="9" t="s">
        <v>240</v>
      </c>
      <c r="M89" s="56">
        <v>836500</v>
      </c>
      <c r="N89" s="56">
        <v>598867</v>
      </c>
      <c r="O89" s="26">
        <v>-28.408009563658098</v>
      </c>
      <c r="P89" s="26">
        <v>3.3321574511223306E-2</v>
      </c>
    </row>
    <row r="90" spans="1:16" x14ac:dyDescent="0.25">
      <c r="A90" s="9" t="s">
        <v>236</v>
      </c>
      <c r="B90" s="56">
        <v>21718</v>
      </c>
      <c r="C90" s="56">
        <v>29316</v>
      </c>
      <c r="D90" s="26">
        <v>34.984805230684231</v>
      </c>
      <c r="E90" s="26">
        <v>1.2148778753402151E-3</v>
      </c>
      <c r="L90" s="9" t="s">
        <v>249</v>
      </c>
      <c r="M90" s="56">
        <v>846661</v>
      </c>
      <c r="N90" s="56">
        <v>589467</v>
      </c>
      <c r="O90" s="26">
        <v>-30.377447408112573</v>
      </c>
      <c r="P90" s="26">
        <v>3.2798548863783229E-2</v>
      </c>
    </row>
    <row r="91" spans="1:16" x14ac:dyDescent="0.25">
      <c r="A91" s="9" t="s">
        <v>230</v>
      </c>
      <c r="B91" s="56">
        <v>161195</v>
      </c>
      <c r="C91" s="56">
        <v>26964</v>
      </c>
      <c r="D91" s="26">
        <v>-83.272434008499019</v>
      </c>
      <c r="E91" s="26">
        <v>1.1174091632785359E-3</v>
      </c>
      <c r="L91" s="9" t="s">
        <v>198</v>
      </c>
      <c r="M91" s="56">
        <v>754864</v>
      </c>
      <c r="N91" s="56">
        <v>561844</v>
      </c>
      <c r="O91" s="26">
        <v>-25.570168931092212</v>
      </c>
      <c r="P91" s="26">
        <v>3.1261576793651595E-2</v>
      </c>
    </row>
    <row r="92" spans="1:16" x14ac:dyDescent="0.25">
      <c r="A92" s="9" t="s">
        <v>249</v>
      </c>
      <c r="B92" s="56">
        <v>34423</v>
      </c>
      <c r="C92" s="56">
        <v>23608</v>
      </c>
      <c r="D92" s="26">
        <v>-31.417947302675543</v>
      </c>
      <c r="E92" s="26">
        <v>9.7833390916331696E-4</v>
      </c>
      <c r="L92" s="9" t="s">
        <v>214</v>
      </c>
      <c r="M92" s="56">
        <v>1082955</v>
      </c>
      <c r="N92" s="56">
        <v>507034</v>
      </c>
      <c r="O92" s="26">
        <v>-53.180510732209555</v>
      </c>
      <c r="P92" s="26">
        <v>2.8211892140865336E-2</v>
      </c>
    </row>
    <row r="93" spans="1:16" x14ac:dyDescent="0.25">
      <c r="A93" s="9" t="s">
        <v>274</v>
      </c>
      <c r="B93" s="56">
        <v>17026</v>
      </c>
      <c r="C93" s="56">
        <v>22880</v>
      </c>
      <c r="D93" s="26">
        <v>34.382708798308471</v>
      </c>
      <c r="E93" s="26">
        <v>9.4816502209660672E-4</v>
      </c>
      <c r="L93" s="9" t="s">
        <v>237</v>
      </c>
      <c r="M93" s="56">
        <v>56434</v>
      </c>
      <c r="N93" s="56">
        <v>505596</v>
      </c>
      <c r="O93" s="26">
        <v>795.906722897544</v>
      </c>
      <c r="P93" s="26">
        <v>2.8131880345012263E-2</v>
      </c>
    </row>
    <row r="94" spans="1:16" x14ac:dyDescent="0.25">
      <c r="A94" s="9" t="s">
        <v>284</v>
      </c>
      <c r="B94" s="56">
        <v>43641</v>
      </c>
      <c r="C94" s="56">
        <v>22818</v>
      </c>
      <c r="D94" s="26">
        <v>-47.714305355056027</v>
      </c>
      <c r="E94" s="26">
        <v>9.4559569380246364E-4</v>
      </c>
      <c r="L94" s="9" t="s">
        <v>270</v>
      </c>
      <c r="M94" s="56">
        <v>344993</v>
      </c>
      <c r="N94" s="56">
        <v>495181</v>
      </c>
      <c r="O94" s="26">
        <v>43.533636914372181</v>
      </c>
      <c r="P94" s="26">
        <v>2.7552379055853921E-2</v>
      </c>
    </row>
    <row r="95" spans="1:16" x14ac:dyDescent="0.25">
      <c r="A95" s="9" t="s">
        <v>184</v>
      </c>
      <c r="B95" s="56">
        <v>53017</v>
      </c>
      <c r="C95" s="56">
        <v>18834</v>
      </c>
      <c r="D95" s="26">
        <v>-64.475545579719721</v>
      </c>
      <c r="E95" s="26">
        <v>7.8049563051431337E-4</v>
      </c>
      <c r="L95" s="9" t="s">
        <v>220</v>
      </c>
      <c r="M95" s="56">
        <v>684068</v>
      </c>
      <c r="N95" s="56">
        <v>485961</v>
      </c>
      <c r="O95" s="26">
        <v>-28.960132618394667</v>
      </c>
      <c r="P95" s="26">
        <v>2.7039368793152052E-2</v>
      </c>
    </row>
    <row r="96" spans="1:16" x14ac:dyDescent="0.25">
      <c r="A96" s="9" t="s">
        <v>248</v>
      </c>
      <c r="B96" s="56">
        <v>3668</v>
      </c>
      <c r="C96" s="56">
        <v>18384</v>
      </c>
      <c r="D96" s="26">
        <v>401.19956379498365</v>
      </c>
      <c r="E96" s="26">
        <v>7.6184727999230838E-4</v>
      </c>
      <c r="L96" s="9" t="s">
        <v>268</v>
      </c>
      <c r="M96" s="56">
        <v>1024701</v>
      </c>
      <c r="N96" s="56">
        <v>477712</v>
      </c>
      <c r="O96" s="26">
        <v>-53.380351927049944</v>
      </c>
      <c r="P96" s="26">
        <v>2.658038596701022E-2</v>
      </c>
    </row>
    <row r="97" spans="1:16" x14ac:dyDescent="0.25">
      <c r="A97" s="9" t="s">
        <v>172</v>
      </c>
      <c r="B97" s="56">
        <v>101417</v>
      </c>
      <c r="C97" s="56">
        <v>17597</v>
      </c>
      <c r="D97" s="26">
        <v>-82.648865574805015</v>
      </c>
      <c r="E97" s="26">
        <v>7.2923338696826866E-4</v>
      </c>
      <c r="L97" s="9" t="s">
        <v>216</v>
      </c>
      <c r="M97" s="56">
        <v>336111</v>
      </c>
      <c r="N97" s="56">
        <v>435142</v>
      </c>
      <c r="O97" s="26">
        <v>29.463778335133327</v>
      </c>
      <c r="P97" s="26">
        <v>2.4211747476422532E-2</v>
      </c>
    </row>
    <row r="98" spans="1:16" x14ac:dyDescent="0.25">
      <c r="A98" s="9" t="s">
        <v>224</v>
      </c>
      <c r="B98" s="56">
        <v>32817</v>
      </c>
      <c r="C98" s="56">
        <v>7499</v>
      </c>
      <c r="D98" s="26">
        <v>-77.149038608038524</v>
      </c>
      <c r="E98" s="26">
        <v>3.1076440125447788E-4</v>
      </c>
      <c r="L98" s="9" t="s">
        <v>191</v>
      </c>
      <c r="M98" s="56">
        <v>1529279</v>
      </c>
      <c r="N98" s="56">
        <v>431896</v>
      </c>
      <c r="O98" s="26">
        <v>-71.758194547888252</v>
      </c>
      <c r="P98" s="26">
        <v>2.4031136704976738E-2</v>
      </c>
    </row>
    <row r="99" spans="1:16" x14ac:dyDescent="0.25">
      <c r="A99" s="9" t="s">
        <v>198</v>
      </c>
      <c r="B99" s="56">
        <v>6973</v>
      </c>
      <c r="C99" s="56">
        <v>7161</v>
      </c>
      <c r="D99" s="26">
        <v>2.6961135809551138</v>
      </c>
      <c r="E99" s="26">
        <v>2.9675741797350523E-4</v>
      </c>
      <c r="L99" s="9" t="s">
        <v>283</v>
      </c>
      <c r="M99" s="56">
        <v>531152</v>
      </c>
      <c r="N99" s="56">
        <v>407715</v>
      </c>
      <c r="O99" s="26">
        <v>-23.239487001837517</v>
      </c>
      <c r="P99" s="26">
        <v>2.2685681047450289E-2</v>
      </c>
    </row>
    <row r="100" spans="1:16" x14ac:dyDescent="0.25">
      <c r="A100" s="9" t="s">
        <v>210</v>
      </c>
      <c r="B100" s="56">
        <v>383407</v>
      </c>
      <c r="C100" s="56">
        <v>6250</v>
      </c>
      <c r="D100" s="26">
        <v>-98.369878484221729</v>
      </c>
      <c r="E100" s="26">
        <v>2.5900486836117969E-4</v>
      </c>
      <c r="L100" s="9" t="s">
        <v>194</v>
      </c>
      <c r="M100" s="56">
        <v>1416100</v>
      </c>
      <c r="N100" s="56">
        <v>395996</v>
      </c>
      <c r="O100" s="26">
        <v>-72.036155638726086</v>
      </c>
      <c r="P100" s="26">
        <v>2.2033623859966212E-2</v>
      </c>
    </row>
    <row r="101" spans="1:16" x14ac:dyDescent="0.25">
      <c r="A101" s="9" t="s">
        <v>220</v>
      </c>
      <c r="B101" s="56">
        <v>0</v>
      </c>
      <c r="C101" s="56">
        <v>5018</v>
      </c>
      <c r="D101" s="26" t="e">
        <v>#DIV/0!</v>
      </c>
      <c r="E101" s="26">
        <v>2.0794982870982396E-4</v>
      </c>
      <c r="L101" s="9" t="s">
        <v>248</v>
      </c>
      <c r="M101" s="56">
        <v>649343</v>
      </c>
      <c r="N101" s="56">
        <v>322943</v>
      </c>
      <c r="O101" s="26">
        <v>-50.26619213574336</v>
      </c>
      <c r="P101" s="26">
        <v>1.7968879963961931E-2</v>
      </c>
    </row>
    <row r="102" spans="1:16" x14ac:dyDescent="0.25">
      <c r="A102" s="9" t="s">
        <v>203</v>
      </c>
      <c r="B102" s="56">
        <v>7962</v>
      </c>
      <c r="C102" s="56">
        <v>4566</v>
      </c>
      <c r="D102" s="26">
        <v>-42.652599849284101</v>
      </c>
      <c r="E102" s="26">
        <v>1.8921859662994345E-4</v>
      </c>
      <c r="L102" s="9" t="s">
        <v>293</v>
      </c>
      <c r="M102" s="56">
        <v>28593</v>
      </c>
      <c r="N102" s="56">
        <v>321500</v>
      </c>
      <c r="O102" s="26">
        <v>1024.401077186724</v>
      </c>
      <c r="P102" s="26">
        <v>1.7888589962977243E-2</v>
      </c>
    </row>
    <row r="103" spans="1:16" x14ac:dyDescent="0.25">
      <c r="A103" s="9" t="s">
        <v>213</v>
      </c>
      <c r="B103" s="56">
        <v>0</v>
      </c>
      <c r="C103" s="56">
        <v>4230</v>
      </c>
      <c r="D103" s="26" t="e">
        <v>#DIV/0!</v>
      </c>
      <c r="E103" s="26">
        <v>1.7529449490684643E-4</v>
      </c>
      <c r="L103" s="9" t="s">
        <v>208</v>
      </c>
      <c r="M103" s="56">
        <v>132720</v>
      </c>
      <c r="N103" s="56">
        <v>318600</v>
      </c>
      <c r="O103" s="26">
        <v>140.05424954792045</v>
      </c>
      <c r="P103" s="26">
        <v>1.7727230986639347E-2</v>
      </c>
    </row>
    <row r="104" spans="1:16" x14ac:dyDescent="0.25">
      <c r="A104" s="9" t="s">
        <v>194</v>
      </c>
      <c r="B104" s="56">
        <v>4642</v>
      </c>
      <c r="C104" s="56">
        <v>2284</v>
      </c>
      <c r="D104" s="26">
        <v>-50.797070228349853</v>
      </c>
      <c r="E104" s="26">
        <v>9.4650739093909511E-5</v>
      </c>
      <c r="L104" s="9" t="s">
        <v>279</v>
      </c>
      <c r="M104" s="56">
        <v>213916</v>
      </c>
      <c r="N104" s="56">
        <v>309270</v>
      </c>
      <c r="O104" s="26">
        <v>44.575440827240612</v>
      </c>
      <c r="P104" s="26">
        <v>1.7208100211041907E-2</v>
      </c>
    </row>
    <row r="105" spans="1:16" x14ac:dyDescent="0.25">
      <c r="A105" s="9" t="s">
        <v>181</v>
      </c>
      <c r="B105" s="56">
        <v>146200</v>
      </c>
      <c r="C105" s="56">
        <v>2158</v>
      </c>
      <c r="D105" s="26">
        <v>-98.523939808481529</v>
      </c>
      <c r="E105" s="26">
        <v>8.942920094774812E-5</v>
      </c>
      <c r="L105" s="9" t="s">
        <v>233</v>
      </c>
      <c r="M105" s="56">
        <v>799497</v>
      </c>
      <c r="N105" s="56">
        <v>294255</v>
      </c>
      <c r="O105" s="26">
        <v>-63.194983846093237</v>
      </c>
      <c r="P105" s="26">
        <v>1.6372650200795862E-2</v>
      </c>
    </row>
    <row r="106" spans="1:16" x14ac:dyDescent="0.25">
      <c r="A106" s="9" t="s">
        <v>237</v>
      </c>
      <c r="B106" s="56">
        <v>0</v>
      </c>
      <c r="C106" s="56">
        <v>1951</v>
      </c>
      <c r="D106" s="26" t="e">
        <v>#DIV/0!</v>
      </c>
      <c r="E106" s="26">
        <v>8.0850959707625856E-5</v>
      </c>
      <c r="L106" s="9" t="s">
        <v>244</v>
      </c>
      <c r="M106" s="56">
        <v>42500</v>
      </c>
      <c r="N106" s="56">
        <v>290388</v>
      </c>
      <c r="O106" s="26">
        <v>583.26588235294116</v>
      </c>
      <c r="P106" s="26">
        <v>1.6157486352003224E-2</v>
      </c>
    </row>
    <row r="107" spans="1:16" x14ac:dyDescent="0.25">
      <c r="A107" s="9" t="s">
        <v>243</v>
      </c>
      <c r="B107" s="56">
        <v>30110</v>
      </c>
      <c r="C107" s="56">
        <v>1309</v>
      </c>
      <c r="D107" s="26">
        <v>-95.652607107273326</v>
      </c>
      <c r="E107" s="26">
        <v>5.4245979629565476E-5</v>
      </c>
      <c r="L107" s="9" t="s">
        <v>299</v>
      </c>
      <c r="M107" s="56">
        <v>234555</v>
      </c>
      <c r="N107" s="56">
        <v>282033</v>
      </c>
      <c r="O107" s="26">
        <v>20.241734348020728</v>
      </c>
      <c r="P107" s="26">
        <v>1.5692605577071108E-2</v>
      </c>
    </row>
    <row r="108" spans="1:16" x14ac:dyDescent="0.25">
      <c r="A108" s="9" t="s">
        <v>262</v>
      </c>
      <c r="B108" s="56">
        <v>125142</v>
      </c>
      <c r="C108" s="56">
        <v>0</v>
      </c>
      <c r="D108" s="26">
        <v>-100</v>
      </c>
      <c r="E108" s="26">
        <v>0</v>
      </c>
      <c r="L108" s="9" t="s">
        <v>302</v>
      </c>
      <c r="M108" s="56">
        <v>238646</v>
      </c>
      <c r="N108" s="56">
        <v>278925</v>
      </c>
      <c r="O108" s="26">
        <v>16.878137492352693</v>
      </c>
      <c r="P108" s="26">
        <v>1.5519673267257943E-2</v>
      </c>
    </row>
    <row r="109" spans="1:16" x14ac:dyDescent="0.25">
      <c r="A109" s="9" t="s">
        <v>267</v>
      </c>
      <c r="B109" s="56">
        <v>56962</v>
      </c>
      <c r="C109" s="56">
        <v>0</v>
      </c>
      <c r="D109" s="26">
        <v>-100</v>
      </c>
      <c r="E109" s="26">
        <v>0</v>
      </c>
      <c r="L109" s="9" t="s">
        <v>284</v>
      </c>
      <c r="M109" s="56">
        <v>16508</v>
      </c>
      <c r="N109" s="56">
        <v>225002</v>
      </c>
      <c r="O109" s="26">
        <v>1262.9876423552216</v>
      </c>
      <c r="P109" s="26">
        <v>1.2519342204820547E-2</v>
      </c>
    </row>
    <row r="110" spans="1:16" x14ac:dyDescent="0.25">
      <c r="A110" s="9" t="s">
        <v>331</v>
      </c>
      <c r="B110" s="56">
        <v>0</v>
      </c>
      <c r="C110" s="56">
        <v>0</v>
      </c>
      <c r="D110" s="26" t="e">
        <v>#DIV/0!</v>
      </c>
      <c r="E110" s="26">
        <v>0</v>
      </c>
      <c r="L110" s="9" t="s">
        <v>304</v>
      </c>
      <c r="M110" s="56">
        <v>0</v>
      </c>
      <c r="N110" s="56">
        <v>197943</v>
      </c>
      <c r="O110" s="26" t="e">
        <v>#DIV/0!</v>
      </c>
      <c r="P110" s="26">
        <v>1.1013751673535318E-2</v>
      </c>
    </row>
    <row r="111" spans="1:16" x14ac:dyDescent="0.25">
      <c r="A111" s="9" t="s">
        <v>338</v>
      </c>
      <c r="B111" s="56">
        <v>0</v>
      </c>
      <c r="C111" s="56">
        <v>0</v>
      </c>
      <c r="D111" s="26" t="e">
        <v>#DIV/0!</v>
      </c>
      <c r="E111" s="26">
        <v>0</v>
      </c>
      <c r="L111" s="9" t="s">
        <v>277</v>
      </c>
      <c r="M111" s="56">
        <v>302892</v>
      </c>
      <c r="N111" s="56">
        <v>184393</v>
      </c>
      <c r="O111" s="26">
        <v>-39.122525520647621</v>
      </c>
      <c r="P111" s="26">
        <v>1.0259815766853073E-2</v>
      </c>
    </row>
    <row r="112" spans="1:16" x14ac:dyDescent="0.25">
      <c r="A112" s="9" t="s">
        <v>191</v>
      </c>
      <c r="B112" s="56">
        <v>0</v>
      </c>
      <c r="C112" s="56">
        <v>0</v>
      </c>
      <c r="D112" s="26" t="e">
        <v>#DIV/0!</v>
      </c>
      <c r="E112" s="26">
        <v>0</v>
      </c>
      <c r="L112" s="9" t="s">
        <v>187</v>
      </c>
      <c r="M112" s="56">
        <v>334325</v>
      </c>
      <c r="N112" s="56">
        <v>177885</v>
      </c>
      <c r="O112" s="26">
        <v>-46.792791445449787</v>
      </c>
      <c r="P112" s="26">
        <v>9.8977039675403021E-3</v>
      </c>
    </row>
    <row r="113" spans="1:16" x14ac:dyDescent="0.25">
      <c r="A113" s="9" t="s">
        <v>187</v>
      </c>
      <c r="B113" s="56">
        <v>671765</v>
      </c>
      <c r="C113" s="56">
        <v>0</v>
      </c>
      <c r="D113" s="26">
        <v>-100</v>
      </c>
      <c r="E113" s="26">
        <v>0</v>
      </c>
      <c r="L113" s="9" t="s">
        <v>296</v>
      </c>
      <c r="M113" s="56">
        <v>167237</v>
      </c>
      <c r="N113" s="56">
        <v>173981</v>
      </c>
      <c r="O113" s="26">
        <v>4.032600441289901</v>
      </c>
      <c r="P113" s="26">
        <v>9.6804814007736984E-3</v>
      </c>
    </row>
    <row r="114" spans="1:16" x14ac:dyDescent="0.25">
      <c r="A114" s="9" t="s">
        <v>216</v>
      </c>
      <c r="B114" s="56">
        <v>0</v>
      </c>
      <c r="C114" s="56">
        <v>0</v>
      </c>
      <c r="D114" s="26" t="e">
        <v>#DIV/0!</v>
      </c>
      <c r="E114" s="26">
        <v>0</v>
      </c>
      <c r="L114" s="9" t="s">
        <v>310</v>
      </c>
      <c r="M114" s="56">
        <v>23123</v>
      </c>
      <c r="N114" s="56">
        <v>169074</v>
      </c>
      <c r="O114" s="26">
        <v>631.19404921506725</v>
      </c>
      <c r="P114" s="26">
        <v>9.4074508846047119E-3</v>
      </c>
    </row>
    <row r="115" spans="1:16" x14ac:dyDescent="0.25">
      <c r="A115" s="9" t="s">
        <v>232</v>
      </c>
      <c r="B115" s="56">
        <v>0</v>
      </c>
      <c r="C115" s="56">
        <v>0</v>
      </c>
      <c r="D115" s="26" t="e">
        <v>#DIV/0!</v>
      </c>
      <c r="E115" s="26">
        <v>0</v>
      </c>
      <c r="L115" s="9" t="s">
        <v>219</v>
      </c>
      <c r="M115" s="56">
        <v>261243</v>
      </c>
      <c r="N115" s="56">
        <v>162071</v>
      </c>
      <c r="O115" s="26">
        <v>-37.961591315365382</v>
      </c>
      <c r="P115" s="26">
        <v>9.0177967772618519E-3</v>
      </c>
    </row>
    <row r="116" spans="1:16" x14ac:dyDescent="0.25">
      <c r="A116" s="9" t="s">
        <v>227</v>
      </c>
      <c r="B116" s="56">
        <v>9576</v>
      </c>
      <c r="C116" s="56">
        <v>0</v>
      </c>
      <c r="D116" s="26">
        <v>-100</v>
      </c>
      <c r="E116" s="26">
        <v>0</v>
      </c>
      <c r="L116" s="9" t="s">
        <v>252</v>
      </c>
      <c r="M116" s="56">
        <v>41180</v>
      </c>
      <c r="N116" s="56">
        <v>156963</v>
      </c>
      <c r="O116" s="26">
        <v>281.16318601262748</v>
      </c>
      <c r="P116" s="26">
        <v>8.7335824148018579E-3</v>
      </c>
    </row>
    <row r="117" spans="1:16" x14ac:dyDescent="0.25">
      <c r="A117" s="9" t="s">
        <v>275</v>
      </c>
      <c r="B117" s="56">
        <v>276222</v>
      </c>
      <c r="C117" s="56">
        <v>0</v>
      </c>
      <c r="D117" s="26">
        <v>-100</v>
      </c>
      <c r="E117" s="26">
        <v>0</v>
      </c>
      <c r="L117" s="9" t="s">
        <v>235</v>
      </c>
      <c r="M117" s="56">
        <v>21711</v>
      </c>
      <c r="N117" s="56">
        <v>152110</v>
      </c>
      <c r="O117" s="26">
        <v>600.61259269494724</v>
      </c>
      <c r="P117" s="26">
        <v>8.4635565140543344E-3</v>
      </c>
    </row>
    <row r="118" spans="1:16" x14ac:dyDescent="0.25">
      <c r="A118" s="9" t="s">
        <v>276</v>
      </c>
      <c r="B118" s="56">
        <v>0</v>
      </c>
      <c r="C118" s="56">
        <v>0</v>
      </c>
      <c r="D118" s="26" t="e">
        <v>#DIV/0!</v>
      </c>
      <c r="E118" s="26">
        <v>0</v>
      </c>
      <c r="L118" s="9" t="s">
        <v>213</v>
      </c>
      <c r="M118" s="56">
        <v>85345</v>
      </c>
      <c r="N118" s="56">
        <v>140971</v>
      </c>
      <c r="O118" s="26">
        <v>65.177807721600544</v>
      </c>
      <c r="P118" s="26">
        <v>7.8437711218378395E-3</v>
      </c>
    </row>
    <row r="119" spans="1:16" x14ac:dyDescent="0.25">
      <c r="A119" s="9" t="s">
        <v>277</v>
      </c>
      <c r="B119" s="56">
        <v>1095329</v>
      </c>
      <c r="C119" s="56">
        <v>0</v>
      </c>
      <c r="D119" s="26">
        <v>-100</v>
      </c>
      <c r="E119" s="26">
        <v>0</v>
      </c>
      <c r="L119" s="9" t="s">
        <v>230</v>
      </c>
      <c r="M119" s="56">
        <v>161022</v>
      </c>
      <c r="N119" s="56">
        <v>139494</v>
      </c>
      <c r="O119" s="26">
        <v>-13.369601669337101</v>
      </c>
      <c r="P119" s="26">
        <v>7.7615893259581582E-3</v>
      </c>
    </row>
    <row r="120" spans="1:16" x14ac:dyDescent="0.25">
      <c r="A120" s="9" t="s">
        <v>239</v>
      </c>
      <c r="B120" s="56">
        <v>0</v>
      </c>
      <c r="C120" s="56">
        <v>0</v>
      </c>
      <c r="D120" s="26" t="e">
        <v>#DIV/0!</v>
      </c>
      <c r="E120" s="26">
        <v>0</v>
      </c>
      <c r="L120" s="9" t="s">
        <v>253</v>
      </c>
      <c r="M120" s="56">
        <v>278345</v>
      </c>
      <c r="N120" s="56">
        <v>135457</v>
      </c>
      <c r="O120" s="26">
        <v>-51.334854227667101</v>
      </c>
      <c r="P120" s="26">
        <v>7.5369665026905402E-3</v>
      </c>
    </row>
    <row r="121" spans="1:16" x14ac:dyDescent="0.25">
      <c r="A121" s="9" t="s">
        <v>217</v>
      </c>
      <c r="B121" s="56">
        <v>16200</v>
      </c>
      <c r="C121" s="56">
        <v>0</v>
      </c>
      <c r="D121" s="26">
        <v>-100</v>
      </c>
      <c r="E121" s="26">
        <v>0</v>
      </c>
      <c r="L121" s="9" t="s">
        <v>291</v>
      </c>
      <c r="M121" s="56">
        <v>112295</v>
      </c>
      <c r="N121" s="56">
        <v>134919</v>
      </c>
      <c r="O121" s="26">
        <v>20.146934413820745</v>
      </c>
      <c r="P121" s="26">
        <v>7.5070316305285443E-3</v>
      </c>
    </row>
    <row r="122" spans="1:16" x14ac:dyDescent="0.25">
      <c r="A122" s="9" t="s">
        <v>233</v>
      </c>
      <c r="B122" s="56">
        <v>29018</v>
      </c>
      <c r="C122" s="56">
        <v>0</v>
      </c>
      <c r="D122" s="26">
        <v>-100</v>
      </c>
      <c r="E122" s="26">
        <v>0</v>
      </c>
      <c r="L122" s="9" t="s">
        <v>221</v>
      </c>
      <c r="M122" s="56">
        <v>33035</v>
      </c>
      <c r="N122" s="56">
        <v>131686</v>
      </c>
      <c r="O122" s="26">
        <v>298.62570001513546</v>
      </c>
      <c r="P122" s="26">
        <v>7.3271441924249508E-3</v>
      </c>
    </row>
    <row r="123" spans="1:16" x14ac:dyDescent="0.25">
      <c r="A123" s="9" t="s">
        <v>254</v>
      </c>
      <c r="B123" s="56">
        <v>5646</v>
      </c>
      <c r="C123" s="56">
        <v>0</v>
      </c>
      <c r="D123" s="26">
        <v>-100</v>
      </c>
      <c r="E123" s="26">
        <v>0</v>
      </c>
      <c r="L123" s="9" t="s">
        <v>265</v>
      </c>
      <c r="M123" s="56">
        <v>0</v>
      </c>
      <c r="N123" s="56">
        <v>128000</v>
      </c>
      <c r="O123" s="26" t="e">
        <v>#DIV/0!</v>
      </c>
      <c r="P123" s="26">
        <v>7.1220513693968507E-3</v>
      </c>
    </row>
    <row r="124" spans="1:16" x14ac:dyDescent="0.25">
      <c r="A124" s="9" t="s">
        <v>266</v>
      </c>
      <c r="B124" s="56">
        <v>0</v>
      </c>
      <c r="C124" s="56">
        <v>0</v>
      </c>
      <c r="D124" s="26" t="e">
        <v>#DIV/0!</v>
      </c>
      <c r="E124" s="26">
        <v>0</v>
      </c>
      <c r="L124" s="9" t="s">
        <v>255</v>
      </c>
      <c r="M124" s="56">
        <v>396523</v>
      </c>
      <c r="N124" s="56">
        <v>125274</v>
      </c>
      <c r="O124" s="26">
        <v>-68.406876776378681</v>
      </c>
      <c r="P124" s="26">
        <v>6.9703739316392269E-3</v>
      </c>
    </row>
    <row r="125" spans="1:16" x14ac:dyDescent="0.25">
      <c r="L125" s="9" t="s">
        <v>225</v>
      </c>
      <c r="M125" s="56">
        <v>28510</v>
      </c>
      <c r="N125" s="56">
        <v>107890</v>
      </c>
      <c r="O125" s="26">
        <v>278.42862153630301</v>
      </c>
      <c r="P125" s="26">
        <v>6.0031103300330173E-3</v>
      </c>
    </row>
    <row r="126" spans="1:16" x14ac:dyDescent="0.25">
      <c r="L126" s="9" t="s">
        <v>250</v>
      </c>
      <c r="M126" s="56">
        <v>66586</v>
      </c>
      <c r="N126" s="56">
        <v>97380</v>
      </c>
      <c r="O126" s="26">
        <v>46.246958820172409</v>
      </c>
      <c r="P126" s="26">
        <v>5.4183231433739473E-3</v>
      </c>
    </row>
    <row r="127" spans="1:16" x14ac:dyDescent="0.25">
      <c r="L127" s="9" t="s">
        <v>226</v>
      </c>
      <c r="M127" s="56">
        <v>232410</v>
      </c>
      <c r="N127" s="56">
        <v>94403</v>
      </c>
      <c r="O127" s="26">
        <v>-59.380835592272277</v>
      </c>
      <c r="P127" s="26">
        <v>5.2526798080091471E-3</v>
      </c>
    </row>
    <row r="128" spans="1:16" x14ac:dyDescent="0.25">
      <c r="L128" s="9" t="s">
        <v>272</v>
      </c>
      <c r="M128" s="56">
        <v>300959</v>
      </c>
      <c r="N128" s="56">
        <v>86540</v>
      </c>
      <c r="O128" s="26">
        <v>-71.245252675613628</v>
      </c>
      <c r="P128" s="26">
        <v>4.8151744180281522E-3</v>
      </c>
    </row>
    <row r="129" spans="12:16" x14ac:dyDescent="0.25">
      <c r="L129" s="9" t="s">
        <v>228</v>
      </c>
      <c r="M129" s="56">
        <v>318024</v>
      </c>
      <c r="N129" s="56">
        <v>80001</v>
      </c>
      <c r="O129" s="26">
        <v>-74.844351369707937</v>
      </c>
      <c r="P129" s="26">
        <v>4.4513377468993545E-3</v>
      </c>
    </row>
    <row r="130" spans="12:16" x14ac:dyDescent="0.25">
      <c r="L130" s="9" t="s">
        <v>257</v>
      </c>
      <c r="M130" s="56">
        <v>0</v>
      </c>
      <c r="N130" s="56">
        <v>79994</v>
      </c>
      <c r="O130" s="26" t="e">
        <v>#DIV/0!</v>
      </c>
      <c r="P130" s="26">
        <v>4.4509482597150912E-3</v>
      </c>
    </row>
    <row r="131" spans="12:16" x14ac:dyDescent="0.25">
      <c r="L131" s="9" t="s">
        <v>294</v>
      </c>
      <c r="M131" s="56">
        <v>39316</v>
      </c>
      <c r="N131" s="56">
        <v>69262</v>
      </c>
      <c r="O131" s="26">
        <v>76.167463628039485</v>
      </c>
      <c r="P131" s="26">
        <v>3.8538087652122237E-3</v>
      </c>
    </row>
    <row r="132" spans="12:16" x14ac:dyDescent="0.25">
      <c r="L132" s="9" t="s">
        <v>303</v>
      </c>
      <c r="M132" s="56">
        <v>0</v>
      </c>
      <c r="N132" s="56">
        <v>68518</v>
      </c>
      <c r="O132" s="26" t="e">
        <v>#DIV/0!</v>
      </c>
      <c r="P132" s="26">
        <v>3.8124118416276048E-3</v>
      </c>
    </row>
    <row r="133" spans="12:16" x14ac:dyDescent="0.25">
      <c r="L133" s="9" t="s">
        <v>246</v>
      </c>
      <c r="M133" s="56">
        <v>283370</v>
      </c>
      <c r="N133" s="56">
        <v>64758</v>
      </c>
      <c r="O133" s="26">
        <v>-77.147192716236731</v>
      </c>
      <c r="P133" s="26">
        <v>3.6032015826515718E-3</v>
      </c>
    </row>
    <row r="134" spans="12:16" x14ac:dyDescent="0.25">
      <c r="L134" s="9" t="s">
        <v>286</v>
      </c>
      <c r="M134" s="56">
        <v>0</v>
      </c>
      <c r="N134" s="56">
        <v>61316</v>
      </c>
      <c r="O134" s="26" t="e">
        <v>#DIV/0!</v>
      </c>
      <c r="P134" s="26">
        <v>3.4116851700463848E-3</v>
      </c>
    </row>
    <row r="135" spans="12:16" x14ac:dyDescent="0.25">
      <c r="L135" s="9" t="s">
        <v>289</v>
      </c>
      <c r="M135" s="56">
        <v>64688</v>
      </c>
      <c r="N135" s="56">
        <v>57039</v>
      </c>
      <c r="O135" s="26">
        <v>-11.824449666089549</v>
      </c>
      <c r="P135" s="26">
        <v>3.1737085004611481E-3</v>
      </c>
    </row>
    <row r="136" spans="12:16" x14ac:dyDescent="0.25">
      <c r="L136" s="9" t="s">
        <v>260</v>
      </c>
      <c r="M136" s="56">
        <v>69850</v>
      </c>
      <c r="N136" s="56">
        <v>53568</v>
      </c>
      <c r="O136" s="26">
        <v>-23.30994989262706</v>
      </c>
      <c r="P136" s="26">
        <v>2.9805784980925817E-3</v>
      </c>
    </row>
    <row r="137" spans="12:16" x14ac:dyDescent="0.25">
      <c r="L137" s="9" t="s">
        <v>236</v>
      </c>
      <c r="M137" s="56">
        <v>87475</v>
      </c>
      <c r="N137" s="56">
        <v>42010</v>
      </c>
      <c r="O137" s="26">
        <v>-51.974849957130608</v>
      </c>
      <c r="P137" s="26">
        <v>2.3374795158465759E-3</v>
      </c>
    </row>
    <row r="138" spans="12:16" x14ac:dyDescent="0.25">
      <c r="L138" s="9" t="s">
        <v>269</v>
      </c>
      <c r="M138" s="56">
        <v>0</v>
      </c>
      <c r="N138" s="56">
        <v>41204</v>
      </c>
      <c r="O138" s="26" t="e">
        <v>#DIV/0!</v>
      </c>
      <c r="P138" s="26">
        <v>2.2926328486299048E-3</v>
      </c>
    </row>
    <row r="139" spans="12:16" x14ac:dyDescent="0.25">
      <c r="L139" s="9" t="s">
        <v>311</v>
      </c>
      <c r="M139" s="56">
        <v>0</v>
      </c>
      <c r="N139" s="56">
        <v>41050</v>
      </c>
      <c r="O139" s="26" t="e">
        <v>#DIV/0!</v>
      </c>
      <c r="P139" s="26">
        <v>2.2840641305760991E-3</v>
      </c>
    </row>
    <row r="140" spans="12:16" x14ac:dyDescent="0.25">
      <c r="L140" s="9" t="s">
        <v>273</v>
      </c>
      <c r="M140" s="56">
        <v>106493</v>
      </c>
      <c r="N140" s="56">
        <v>39578</v>
      </c>
      <c r="O140" s="26">
        <v>-62.835115923112319</v>
      </c>
      <c r="P140" s="26">
        <v>2.2021605398280355E-3</v>
      </c>
    </row>
    <row r="141" spans="12:16" x14ac:dyDescent="0.25">
      <c r="L141" s="9" t="s">
        <v>201</v>
      </c>
      <c r="M141" s="56">
        <v>68829</v>
      </c>
      <c r="N141" s="56">
        <v>38841</v>
      </c>
      <c r="O141" s="26">
        <v>-43.568844527742669</v>
      </c>
      <c r="P141" s="26">
        <v>2.1611531034276803E-3</v>
      </c>
    </row>
    <row r="142" spans="12:16" x14ac:dyDescent="0.25">
      <c r="L142" s="9" t="s">
        <v>259</v>
      </c>
      <c r="M142" s="56">
        <v>4200</v>
      </c>
      <c r="N142" s="56">
        <v>32810</v>
      </c>
      <c r="O142" s="26">
        <v>681.19047619047615</v>
      </c>
      <c r="P142" s="26">
        <v>1.8255820736711771E-3</v>
      </c>
    </row>
    <row r="143" spans="12:16" x14ac:dyDescent="0.25">
      <c r="L143" s="9" t="s">
        <v>312</v>
      </c>
      <c r="M143" s="56">
        <v>118190</v>
      </c>
      <c r="N143" s="56">
        <v>31500</v>
      </c>
      <c r="O143" s="26">
        <v>-73.347998984685674</v>
      </c>
      <c r="P143" s="26">
        <v>1.7526923291875062E-3</v>
      </c>
    </row>
    <row r="144" spans="12:16" x14ac:dyDescent="0.25">
      <c r="L144" s="9" t="s">
        <v>217</v>
      </c>
      <c r="M144" s="56">
        <v>0</v>
      </c>
      <c r="N144" s="56">
        <v>27760</v>
      </c>
      <c r="O144" s="26" t="e">
        <v>#DIV/0!</v>
      </c>
      <c r="P144" s="26">
        <v>1.5445948907379418E-3</v>
      </c>
    </row>
    <row r="145" spans="12:16" x14ac:dyDescent="0.25">
      <c r="L145" s="9" t="s">
        <v>288</v>
      </c>
      <c r="M145" s="56">
        <v>0</v>
      </c>
      <c r="N145" s="56">
        <v>22500</v>
      </c>
      <c r="O145" s="26" t="e">
        <v>#DIV/0!</v>
      </c>
      <c r="P145" s="26">
        <v>1.2519230922767902E-3</v>
      </c>
    </row>
    <row r="146" spans="12:16" x14ac:dyDescent="0.25">
      <c r="L146" s="9" t="s">
        <v>280</v>
      </c>
      <c r="M146" s="56">
        <v>427195</v>
      </c>
      <c r="N146" s="56">
        <v>22402</v>
      </c>
      <c r="O146" s="26">
        <v>-94.756024766207474</v>
      </c>
      <c r="P146" s="26">
        <v>1.2464702716970958E-3</v>
      </c>
    </row>
    <row r="147" spans="12:16" x14ac:dyDescent="0.25">
      <c r="L147" s="9" t="s">
        <v>313</v>
      </c>
      <c r="M147" s="56">
        <v>91390</v>
      </c>
      <c r="N147" s="56">
        <v>21500</v>
      </c>
      <c r="O147" s="26">
        <v>-76.474450158660687</v>
      </c>
      <c r="P147" s="26">
        <v>1.1962820659533772E-3</v>
      </c>
    </row>
    <row r="148" spans="12:16" x14ac:dyDescent="0.25">
      <c r="L148" s="9" t="s">
        <v>238</v>
      </c>
      <c r="M148" s="56">
        <v>545298</v>
      </c>
      <c r="N148" s="56">
        <v>21202</v>
      </c>
      <c r="O148" s="26">
        <v>-96.111850767837041</v>
      </c>
      <c r="P148" s="26">
        <v>1.1797010401090001E-3</v>
      </c>
    </row>
    <row r="149" spans="12:16" x14ac:dyDescent="0.25">
      <c r="L149" s="9" t="s">
        <v>215</v>
      </c>
      <c r="M149" s="56">
        <v>452035</v>
      </c>
      <c r="N149" s="56">
        <v>21031</v>
      </c>
      <c r="O149" s="26">
        <v>-95.347484154987995</v>
      </c>
      <c r="P149" s="26">
        <v>1.1701864246076966E-3</v>
      </c>
    </row>
    <row r="150" spans="12:16" x14ac:dyDescent="0.25">
      <c r="L150" s="9" t="s">
        <v>263</v>
      </c>
      <c r="M150" s="56">
        <v>44799</v>
      </c>
      <c r="N150" s="56">
        <v>18632</v>
      </c>
      <c r="O150" s="26">
        <v>-58.409785932721711</v>
      </c>
      <c r="P150" s="26">
        <v>1.036703602457829E-3</v>
      </c>
    </row>
    <row r="151" spans="12:16" x14ac:dyDescent="0.25">
      <c r="L151" s="9" t="s">
        <v>338</v>
      </c>
      <c r="M151" s="56">
        <v>33850</v>
      </c>
      <c r="N151" s="56">
        <v>17300</v>
      </c>
      <c r="O151" s="26">
        <v>-48.892171344165433</v>
      </c>
      <c r="P151" s="26">
        <v>9.6258975539504309E-4</v>
      </c>
    </row>
    <row r="152" spans="12:16" x14ac:dyDescent="0.25">
      <c r="L152" s="9" t="s">
        <v>281</v>
      </c>
      <c r="M152" s="56">
        <v>3259</v>
      </c>
      <c r="N152" s="56">
        <v>17079</v>
      </c>
      <c r="O152" s="26">
        <v>424.0564590365143</v>
      </c>
      <c r="P152" s="26">
        <v>9.5029308857756873E-4</v>
      </c>
    </row>
    <row r="153" spans="12:16" x14ac:dyDescent="0.25">
      <c r="L153" s="9" t="s">
        <v>282</v>
      </c>
      <c r="M153" s="56">
        <v>136728</v>
      </c>
      <c r="N153" s="56">
        <v>16469</v>
      </c>
      <c r="O153" s="26">
        <v>-87.954917792990457</v>
      </c>
      <c r="P153" s="26">
        <v>9.1635206252028696E-4</v>
      </c>
    </row>
    <row r="154" spans="12:16" x14ac:dyDescent="0.25">
      <c r="L154" s="9" t="s">
        <v>243</v>
      </c>
      <c r="M154" s="56">
        <v>13128</v>
      </c>
      <c r="N154" s="56">
        <v>14162</v>
      </c>
      <c r="O154" s="26">
        <v>7.8762949421084585</v>
      </c>
      <c r="P154" s="26">
        <v>7.8798821479217341E-4</v>
      </c>
    </row>
    <row r="155" spans="12:16" x14ac:dyDescent="0.25">
      <c r="L155" s="9" t="s">
        <v>314</v>
      </c>
      <c r="M155" s="56">
        <v>0</v>
      </c>
      <c r="N155" s="56">
        <v>13527</v>
      </c>
      <c r="O155" s="26" t="e">
        <v>#DIV/0!</v>
      </c>
      <c r="P155" s="26">
        <v>7.5265616307680628E-4</v>
      </c>
    </row>
    <row r="156" spans="12:16" x14ac:dyDescent="0.25">
      <c r="L156" s="9" t="s">
        <v>251</v>
      </c>
      <c r="M156" s="56">
        <v>6854</v>
      </c>
      <c r="N156" s="56">
        <v>11183</v>
      </c>
      <c r="O156" s="26">
        <v>63.160198424277809</v>
      </c>
      <c r="P156" s="26">
        <v>6.2223359737472643E-4</v>
      </c>
    </row>
    <row r="157" spans="12:16" x14ac:dyDescent="0.25">
      <c r="L157" s="9" t="s">
        <v>287</v>
      </c>
      <c r="M157" s="56">
        <v>66164</v>
      </c>
      <c r="N157" s="56">
        <v>9992</v>
      </c>
      <c r="O157" s="26">
        <v>-84.898131914636352</v>
      </c>
      <c r="P157" s="26">
        <v>5.5596513502354156E-4</v>
      </c>
    </row>
    <row r="158" spans="12:16" x14ac:dyDescent="0.25">
      <c r="L158" s="9" t="s">
        <v>295</v>
      </c>
      <c r="M158" s="56">
        <v>2062</v>
      </c>
      <c r="N158" s="56">
        <v>9982</v>
      </c>
      <c r="O158" s="26">
        <v>384.0931134820562</v>
      </c>
      <c r="P158" s="26">
        <v>5.5540872476030751E-4</v>
      </c>
    </row>
    <row r="159" spans="12:16" x14ac:dyDescent="0.25">
      <c r="L159" s="9" t="s">
        <v>297</v>
      </c>
      <c r="M159" s="56">
        <v>33633</v>
      </c>
      <c r="N159" s="56">
        <v>9227</v>
      </c>
      <c r="O159" s="26">
        <v>-72.56563494187256</v>
      </c>
      <c r="P159" s="26">
        <v>5.1339974988613073E-4</v>
      </c>
    </row>
    <row r="160" spans="12:16" x14ac:dyDescent="0.25">
      <c r="L160" s="9" t="s">
        <v>264</v>
      </c>
      <c r="M160" s="56">
        <v>0</v>
      </c>
      <c r="N160" s="56">
        <v>7779</v>
      </c>
      <c r="O160" s="26" t="e">
        <v>#DIV/0!</v>
      </c>
      <c r="P160" s="26">
        <v>4.3283154376982892E-4</v>
      </c>
    </row>
    <row r="161" spans="12:16" x14ac:dyDescent="0.25">
      <c r="L161" s="9" t="s">
        <v>258</v>
      </c>
      <c r="M161" s="56">
        <v>10065</v>
      </c>
      <c r="N161" s="56">
        <v>7254</v>
      </c>
      <c r="O161" s="26">
        <v>-27.928464977645305</v>
      </c>
      <c r="P161" s="26">
        <v>4.0362000495003711E-4</v>
      </c>
    </row>
    <row r="162" spans="12:16" x14ac:dyDescent="0.25">
      <c r="L162" s="9" t="s">
        <v>262</v>
      </c>
      <c r="M162" s="56">
        <v>71300</v>
      </c>
      <c r="N162" s="56">
        <v>7100</v>
      </c>
      <c r="O162" s="26">
        <v>-90.042075736325387</v>
      </c>
      <c r="P162" s="26">
        <v>3.9505128689623154E-4</v>
      </c>
    </row>
    <row r="163" spans="12:16" x14ac:dyDescent="0.25">
      <c r="L163" s="9" t="s">
        <v>309</v>
      </c>
      <c r="M163" s="56">
        <v>64564</v>
      </c>
      <c r="N163" s="56">
        <v>4492</v>
      </c>
      <c r="O163" s="26">
        <v>-93.042562418685336</v>
      </c>
      <c r="P163" s="26">
        <v>2.4993949024477074E-4</v>
      </c>
    </row>
    <row r="164" spans="12:16" x14ac:dyDescent="0.25">
      <c r="L164" s="9" t="s">
        <v>285</v>
      </c>
      <c r="M164" s="56">
        <v>29100</v>
      </c>
      <c r="N164" s="56">
        <v>1788</v>
      </c>
      <c r="O164" s="26">
        <v>-93.855670103092791</v>
      </c>
      <c r="P164" s="26">
        <v>9.9486155066262256E-5</v>
      </c>
    </row>
    <row r="165" spans="12:16" x14ac:dyDescent="0.25">
      <c r="L165" s="9" t="s">
        <v>271</v>
      </c>
      <c r="M165" s="56">
        <v>20250</v>
      </c>
      <c r="N165" s="56">
        <v>1500</v>
      </c>
      <c r="O165" s="26">
        <v>-92.592592592592595</v>
      </c>
      <c r="P165" s="26">
        <v>8.3461539485119344E-5</v>
      </c>
    </row>
    <row r="166" spans="12:16" x14ac:dyDescent="0.25">
      <c r="L166" s="9" t="s">
        <v>332</v>
      </c>
      <c r="M166" s="56">
        <v>0</v>
      </c>
      <c r="N166" s="56">
        <v>0</v>
      </c>
      <c r="O166" s="26" t="e">
        <v>#DIV/0!</v>
      </c>
      <c r="P166" s="26">
        <v>0</v>
      </c>
    </row>
    <row r="167" spans="12:16" x14ac:dyDescent="0.25">
      <c r="L167" s="9" t="s">
        <v>333</v>
      </c>
      <c r="M167" s="56">
        <v>4383</v>
      </c>
      <c r="N167" s="56">
        <v>0</v>
      </c>
      <c r="O167" s="26">
        <v>-100</v>
      </c>
      <c r="P167" s="26">
        <v>0</v>
      </c>
    </row>
    <row r="168" spans="12:16" x14ac:dyDescent="0.25">
      <c r="L168" s="9" t="s">
        <v>301</v>
      </c>
      <c r="M168" s="56">
        <v>0</v>
      </c>
      <c r="N168" s="56">
        <v>0</v>
      </c>
      <c r="O168" s="26" t="e">
        <v>#DIV/0!</v>
      </c>
      <c r="P168" s="26">
        <v>0</v>
      </c>
    </row>
    <row r="169" spans="12:16" x14ac:dyDescent="0.25">
      <c r="L169" s="9" t="s">
        <v>292</v>
      </c>
      <c r="M169" s="56">
        <v>32500</v>
      </c>
      <c r="N169" s="56">
        <v>0</v>
      </c>
      <c r="O169" s="26">
        <v>-100</v>
      </c>
      <c r="P169" s="26">
        <v>0</v>
      </c>
    </row>
    <row r="170" spans="12:16" x14ac:dyDescent="0.25">
      <c r="L170" s="9" t="s">
        <v>307</v>
      </c>
      <c r="M170" s="56">
        <v>0</v>
      </c>
      <c r="N170" s="56">
        <v>0</v>
      </c>
      <c r="O170" s="26" t="e">
        <v>#DIV/0!</v>
      </c>
      <c r="P170" s="26">
        <v>0</v>
      </c>
    </row>
    <row r="171" spans="12:16" x14ac:dyDescent="0.25">
      <c r="L171" s="9" t="s">
        <v>308</v>
      </c>
      <c r="M171" s="56">
        <v>3637</v>
      </c>
      <c r="N171" s="56">
        <v>0</v>
      </c>
      <c r="O171" s="26">
        <v>-100</v>
      </c>
      <c r="P171" s="26">
        <v>0</v>
      </c>
    </row>
    <row r="172" spans="12:16" x14ac:dyDescent="0.25">
      <c r="L172" s="9" t="s">
        <v>305</v>
      </c>
      <c r="M172" s="56">
        <v>0</v>
      </c>
      <c r="N172" s="56">
        <v>0</v>
      </c>
      <c r="O172" s="26" t="e">
        <v>#DIV/0!</v>
      </c>
      <c r="P172" s="26">
        <v>0</v>
      </c>
    </row>
    <row r="173" spans="12:16" x14ac:dyDescent="0.25">
      <c r="L173" s="9" t="s">
        <v>306</v>
      </c>
      <c r="M173" s="56">
        <v>0</v>
      </c>
      <c r="N173" s="56">
        <v>0</v>
      </c>
      <c r="O173" s="26" t="e">
        <v>#DIV/0!</v>
      </c>
      <c r="P173" s="26">
        <v>0</v>
      </c>
    </row>
    <row r="174" spans="12:16" x14ac:dyDescent="0.25">
      <c r="L174" s="9" t="s">
        <v>290</v>
      </c>
      <c r="M174" s="56">
        <v>0</v>
      </c>
      <c r="N174" s="56">
        <v>0</v>
      </c>
      <c r="O174" s="26" t="e">
        <v>#DIV/0!</v>
      </c>
      <c r="P174" s="26">
        <v>0</v>
      </c>
    </row>
    <row r="175" spans="12:16" x14ac:dyDescent="0.25">
      <c r="L175" s="9" t="s">
        <v>212</v>
      </c>
      <c r="M175" s="56">
        <v>251104</v>
      </c>
      <c r="N175" s="56">
        <v>0</v>
      </c>
      <c r="O175" s="26">
        <v>-100</v>
      </c>
      <c r="P175" s="26">
        <v>0</v>
      </c>
    </row>
    <row r="176" spans="12:16" x14ac:dyDescent="0.25">
      <c r="L176" s="9" t="s">
        <v>339</v>
      </c>
      <c r="M176" s="56">
        <v>0</v>
      </c>
      <c r="N176" s="56">
        <v>0</v>
      </c>
      <c r="O176" s="26" t="e">
        <v>#DIV/0!</v>
      </c>
      <c r="P176" s="26">
        <v>0</v>
      </c>
    </row>
    <row r="177" spans="1:16" x14ac:dyDescent="0.25">
      <c r="L177" s="9" t="s">
        <v>245</v>
      </c>
      <c r="M177" s="56">
        <v>153897</v>
      </c>
      <c r="N177" s="56">
        <v>0</v>
      </c>
      <c r="O177" s="26">
        <v>-100</v>
      </c>
      <c r="P177" s="26">
        <v>0</v>
      </c>
    </row>
    <row r="178" spans="1:16" x14ac:dyDescent="0.25">
      <c r="L178" s="9" t="s">
        <v>300</v>
      </c>
      <c r="M178" s="56">
        <v>0</v>
      </c>
      <c r="N178" s="56">
        <v>0</v>
      </c>
      <c r="O178" s="26" t="e">
        <v>#DIV/0!</v>
      </c>
      <c r="P178" s="26">
        <v>0</v>
      </c>
    </row>
    <row r="179" spans="1:16" x14ac:dyDescent="0.25">
      <c r="L179" s="9" t="s">
        <v>340</v>
      </c>
      <c r="M179" s="56">
        <v>0</v>
      </c>
      <c r="N179" s="56">
        <v>0</v>
      </c>
      <c r="O179" s="26" t="e">
        <v>#DIV/0!</v>
      </c>
      <c r="P179" s="26">
        <v>0</v>
      </c>
    </row>
    <row r="180" spans="1:16" x14ac:dyDescent="0.25">
      <c r="L180" s="9" t="s">
        <v>334</v>
      </c>
      <c r="M180" s="56">
        <v>0</v>
      </c>
      <c r="N180" s="56">
        <v>0</v>
      </c>
      <c r="O180" s="26" t="e">
        <v>#DIV/0!</v>
      </c>
      <c r="P180" s="26">
        <v>0</v>
      </c>
    </row>
    <row r="181" spans="1:16" x14ac:dyDescent="0.25">
      <c r="L181" s="9" t="s">
        <v>278</v>
      </c>
      <c r="M181" s="56">
        <v>61216</v>
      </c>
      <c r="N181" s="56">
        <v>0</v>
      </c>
      <c r="O181" s="26">
        <v>-100</v>
      </c>
      <c r="P181" s="26">
        <v>0</v>
      </c>
    </row>
    <row r="182" spans="1:16" x14ac:dyDescent="0.25">
      <c r="L182" s="9" t="s">
        <v>315</v>
      </c>
      <c r="M182" s="56">
        <v>3965</v>
      </c>
      <c r="N182" s="56">
        <v>0</v>
      </c>
      <c r="O182" s="26">
        <v>-100</v>
      </c>
      <c r="P182" s="26">
        <v>0</v>
      </c>
    </row>
    <row r="183" spans="1:16" x14ac:dyDescent="0.25">
      <c r="L183" s="9" t="s">
        <v>341</v>
      </c>
      <c r="M183" s="56">
        <v>0</v>
      </c>
      <c r="N183" s="56">
        <v>0</v>
      </c>
      <c r="O183" s="26" t="e">
        <v>#DIV/0!</v>
      </c>
      <c r="P183" s="26">
        <v>0</v>
      </c>
    </row>
    <row r="184" spans="1:16" x14ac:dyDescent="0.25">
      <c r="L184" s="9" t="s">
        <v>298</v>
      </c>
      <c r="M184" s="56">
        <v>98162</v>
      </c>
      <c r="N184" s="56">
        <v>0</v>
      </c>
      <c r="O184" s="26">
        <v>-100</v>
      </c>
      <c r="P184" s="26">
        <v>0</v>
      </c>
    </row>
    <row r="185" spans="1:16" x14ac:dyDescent="0.25">
      <c r="L185" s="9" t="s">
        <v>261</v>
      </c>
      <c r="M185" s="56">
        <v>2670</v>
      </c>
      <c r="N185" s="56">
        <v>0</v>
      </c>
      <c r="O185" s="26">
        <v>-100</v>
      </c>
      <c r="P185" s="26">
        <v>0</v>
      </c>
    </row>
    <row r="186" spans="1:16" x14ac:dyDescent="0.25">
      <c r="L186" s="9" t="s">
        <v>266</v>
      </c>
      <c r="M186" s="56">
        <v>152425</v>
      </c>
      <c r="N186" s="56">
        <v>0</v>
      </c>
      <c r="O186" s="26">
        <v>-100</v>
      </c>
      <c r="P186" s="26">
        <v>0</v>
      </c>
    </row>
    <row r="187" spans="1:16" x14ac:dyDescent="0.25">
      <c r="L187" s="9" t="s">
        <v>256</v>
      </c>
      <c r="M187" s="56">
        <v>0</v>
      </c>
      <c r="N187" s="56">
        <v>0</v>
      </c>
      <c r="O187" s="26" t="e">
        <v>#DIV/0!</v>
      </c>
      <c r="P187" s="26">
        <v>0</v>
      </c>
    </row>
    <row r="190" spans="1:16" x14ac:dyDescent="0.25">
      <c r="A190" s="38" t="s">
        <v>13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</row>
  </sheetData>
  <sortState ref="L12:N201">
    <sortCondition descending="1" ref="N13"/>
  </sortState>
  <mergeCells count="3">
    <mergeCell ref="L10:V10"/>
    <mergeCell ref="A190:K190"/>
    <mergeCell ref="A10:K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2025-12-18T15:05:59Z</dcterms:created>
  <dcterms:modified xsi:type="dcterms:W3CDTF">2026-06-15T06:42:28Z</dcterms:modified>
</cp:coreProperties>
</file>